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25" windowHeight="7245" activeTab="1"/>
  </bookViews>
  <sheets>
    <sheet name="OPŁATA ZA PIERWSZY ROK" sheetId="1" r:id="rId1"/>
    <sheet name="OPŁATA ZA POPRZEDNI ROK" sheetId="2" r:id="rId2"/>
  </sheets>
  <definedNames>
    <definedName name="_xlfn.CUBEKPIMEMBER" hidden="1">#NAME?</definedName>
  </definedNames>
  <calcPr fullCalcOnLoad="1"/>
</workbook>
</file>

<file path=xl/sharedStrings.xml><?xml version="1.0" encoding="utf-8"?>
<sst xmlns="http://schemas.openxmlformats.org/spreadsheetml/2006/main" count="24" uniqueCount="20">
  <si>
    <t>do 4,5% + piwo</t>
  </si>
  <si>
    <t>od 4,5% do 18%</t>
  </si>
  <si>
    <t>powyzej 18%</t>
  </si>
  <si>
    <t>OPŁATA</t>
  </si>
  <si>
    <t>ZEZWOLENIE</t>
  </si>
  <si>
    <t>DNI W ROKU</t>
  </si>
  <si>
    <t>Dzienna opłata</t>
  </si>
  <si>
    <t>Data obowiązywania</t>
  </si>
  <si>
    <t>Data końca roku</t>
  </si>
  <si>
    <t>Ilości dni do opłaty</t>
  </si>
  <si>
    <t>Do zapłaty przed otrzymaniem zezwolenia</t>
  </si>
  <si>
    <t>OBRÓT</t>
  </si>
  <si>
    <t>PRÓG</t>
  </si>
  <si>
    <t>I-rata</t>
  </si>
  <si>
    <t>II-rata</t>
  </si>
  <si>
    <t>III-rata</t>
  </si>
  <si>
    <t>W celu uruchomienia kalkulatora proszę wprowadzić datę obowiązywania zezwolenia.</t>
  </si>
  <si>
    <t>Dane w pozycji: OBROTY mają charakter przykładowy.</t>
  </si>
  <si>
    <t>współczynnik</t>
  </si>
  <si>
    <t>W celu prawidłowego obliczenia opłaty należy podać właściwą wartość sprzedaży.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</si>
</sst>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60"/>
      <name val="Czcionka tekstu podstawowego"/>
      <family val="0"/>
    </font>
    <font>
      <b/>
      <sz val="11"/>
      <color indexed="17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C00000"/>
      <name val="Czcionka tekstu podstawowego"/>
      <family val="0"/>
    </font>
    <font>
      <b/>
      <sz val="11"/>
      <color rgb="FF00B05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38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hidden="1"/>
    </xf>
    <xf numFmtId="0" fontId="39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64" fontId="1" fillId="0" borderId="11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1" fontId="0" fillId="0" borderId="13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9" fillId="0" borderId="13" xfId="0" applyFont="1" applyBorder="1" applyAlignment="1">
      <alignment/>
    </xf>
    <xf numFmtId="164" fontId="38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35" fillId="0" borderId="15" xfId="0" applyNumberFormat="1" applyFont="1" applyBorder="1" applyAlignment="1">
      <alignment/>
    </xf>
    <xf numFmtId="164" fontId="3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9" fillId="0" borderId="18" xfId="0" applyFont="1" applyBorder="1" applyAlignment="1">
      <alignment/>
    </xf>
    <xf numFmtId="0" fontId="1" fillId="0" borderId="17" xfId="0" applyFont="1" applyBorder="1" applyAlignment="1">
      <alignment/>
    </xf>
    <xf numFmtId="164" fontId="38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/>
    </xf>
    <xf numFmtId="171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13" sqref="G13"/>
    </sheetView>
  </sheetViews>
  <sheetFormatPr defaultColWidth="8.796875" defaultRowHeight="14.25"/>
  <cols>
    <col min="1" max="1" width="19.09765625" style="0" customWidth="1"/>
    <col min="2" max="2" width="18.8984375" style="0" customWidth="1"/>
    <col min="3" max="3" width="17.59765625" style="0" customWidth="1"/>
    <col min="4" max="4" width="11.69921875" style="0" customWidth="1"/>
  </cols>
  <sheetData>
    <row r="1" spans="1:5" ht="15.75" thickBot="1">
      <c r="A1" s="3" t="s">
        <v>4</v>
      </c>
      <c r="B1" s="4" t="s">
        <v>7</v>
      </c>
      <c r="C1" s="4" t="s">
        <v>8</v>
      </c>
      <c r="D1" s="3" t="s">
        <v>9</v>
      </c>
      <c r="E1" s="5"/>
    </row>
    <row r="2" spans="1:5" s="1" customFormat="1" ht="15.75" thickBot="1">
      <c r="A2" s="6"/>
      <c r="B2" s="7">
        <v>41275</v>
      </c>
      <c r="C2" s="7">
        <v>41639</v>
      </c>
      <c r="D2" s="13">
        <f>(SUBSTITUTE(C2,"-","/")-SUBSTITUTE(B2,"-","/"))+1</f>
        <v>365</v>
      </c>
      <c r="E2" s="20"/>
    </row>
    <row r="3" spans="1:5" s="1" customFormat="1" ht="15.75" thickBot="1">
      <c r="A3" s="5"/>
      <c r="B3" s="8" t="s">
        <v>0</v>
      </c>
      <c r="C3" s="8" t="s">
        <v>1</v>
      </c>
      <c r="D3" s="14" t="s">
        <v>2</v>
      </c>
      <c r="E3" s="20"/>
    </row>
    <row r="4" spans="1:5" ht="15.75" thickBot="1">
      <c r="A4" s="4" t="s">
        <v>5</v>
      </c>
      <c r="B4" s="4">
        <v>365</v>
      </c>
      <c r="C4" s="4">
        <v>365</v>
      </c>
      <c r="D4" s="15">
        <v>365</v>
      </c>
      <c r="E4" s="21"/>
    </row>
    <row r="5" spans="1:5" ht="15" thickBot="1">
      <c r="A5" s="5"/>
      <c r="B5" s="5"/>
      <c r="C5" s="5"/>
      <c r="D5" s="16"/>
      <c r="E5" s="21"/>
    </row>
    <row r="6" spans="1:5" ht="15" thickBot="1">
      <c r="A6" s="5"/>
      <c r="B6" s="5"/>
      <c r="C6" s="5"/>
      <c r="D6" s="16"/>
      <c r="E6" s="21"/>
    </row>
    <row r="7" spans="1:5" ht="15" thickBot="1">
      <c r="A7" s="3" t="s">
        <v>3</v>
      </c>
      <c r="B7" s="9">
        <v>525</v>
      </c>
      <c r="C7" s="9">
        <v>525</v>
      </c>
      <c r="D7" s="17">
        <v>2100</v>
      </c>
      <c r="E7" s="21"/>
    </row>
    <row r="8" spans="1:5" ht="15" thickBot="1">
      <c r="A8" s="5" t="s">
        <v>6</v>
      </c>
      <c r="B8" s="10">
        <f>B7/B4</f>
        <v>1.4383561643835616</v>
      </c>
      <c r="C8" s="10">
        <f>C7/C4</f>
        <v>1.4383561643835616</v>
      </c>
      <c r="D8" s="18">
        <f>D7/D4</f>
        <v>5.7534246575342465</v>
      </c>
      <c r="E8" s="21"/>
    </row>
    <row r="9" spans="1:5" ht="15" thickBot="1">
      <c r="A9" s="5"/>
      <c r="B9" s="5"/>
      <c r="C9" s="5"/>
      <c r="D9" s="16"/>
      <c r="E9" s="21"/>
    </row>
    <row r="10" spans="1:5" ht="15" thickBot="1">
      <c r="A10" s="5"/>
      <c r="B10" s="5"/>
      <c r="C10" s="5"/>
      <c r="D10" s="16"/>
      <c r="E10" s="21"/>
    </row>
    <row r="11" spans="1:5" ht="15" thickBot="1">
      <c r="A11" s="5"/>
      <c r="B11" s="5"/>
      <c r="C11" s="5"/>
      <c r="D11" s="16"/>
      <c r="E11" s="21"/>
    </row>
    <row r="12" spans="1:5" ht="45.75" thickBot="1">
      <c r="A12" s="11" t="s">
        <v>10</v>
      </c>
      <c r="B12" s="12">
        <f>D2*B8</f>
        <v>525</v>
      </c>
      <c r="C12" s="12">
        <f>D2*C8</f>
        <v>525</v>
      </c>
      <c r="D12" s="19">
        <f>D2*D8</f>
        <v>2100</v>
      </c>
      <c r="E12" s="21"/>
    </row>
    <row r="14" ht="14.25">
      <c r="A14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23" sqref="C23"/>
    </sheetView>
  </sheetViews>
  <sheetFormatPr defaultColWidth="8.796875" defaultRowHeight="14.25"/>
  <cols>
    <col min="1" max="1" width="11.3984375" style="0" customWidth="1"/>
    <col min="2" max="2" width="16.09765625" style="0" customWidth="1"/>
    <col min="3" max="3" width="17.19921875" style="0" customWidth="1"/>
    <col min="4" max="4" width="16.59765625" style="0" customWidth="1"/>
  </cols>
  <sheetData>
    <row r="1" spans="1:4" ht="15.75" thickTop="1">
      <c r="A1" s="28" t="s">
        <v>11</v>
      </c>
      <c r="B1" s="29">
        <v>30000</v>
      </c>
      <c r="C1" s="29">
        <v>50000</v>
      </c>
      <c r="D1" s="30">
        <v>80000</v>
      </c>
    </row>
    <row r="2" spans="1:4" ht="15">
      <c r="A2" s="31"/>
      <c r="B2" s="26" t="s">
        <v>0</v>
      </c>
      <c r="C2" s="26" t="s">
        <v>1</v>
      </c>
      <c r="D2" s="32" t="s">
        <v>2</v>
      </c>
    </row>
    <row r="3" spans="1:4" ht="15">
      <c r="A3" s="33" t="s">
        <v>12</v>
      </c>
      <c r="B3" s="27">
        <v>37500</v>
      </c>
      <c r="C3" s="27">
        <v>37500</v>
      </c>
      <c r="D3" s="34">
        <v>77000</v>
      </c>
    </row>
    <row r="4" spans="1:4" ht="14.25">
      <c r="A4" s="31" t="s">
        <v>18</v>
      </c>
      <c r="B4" s="22">
        <v>0.014</v>
      </c>
      <c r="C4" s="22">
        <v>0.014</v>
      </c>
      <c r="D4" s="35">
        <v>0.027</v>
      </c>
    </row>
    <row r="5" spans="1:4" ht="14.25">
      <c r="A5" s="31"/>
      <c r="B5" s="22"/>
      <c r="C5" s="22"/>
      <c r="D5" s="35"/>
    </row>
    <row r="6" spans="1:4" ht="15">
      <c r="A6" s="36" t="s">
        <v>3</v>
      </c>
      <c r="B6" s="23">
        <f>IF((B1*B4)&gt;'OPŁATA ZA PIERWSZY ROK'!B7,B1*B4,'OPŁATA ZA PIERWSZY ROK'!B7)</f>
        <v>525</v>
      </c>
      <c r="C6" s="23">
        <f>IF((C1*C4)&gt;'OPŁATA ZA PIERWSZY ROK'!C7,C1*C4,'OPŁATA ZA PIERWSZY ROK'!C7)</f>
        <v>700</v>
      </c>
      <c r="D6" s="37">
        <f>IF((D1*D4)&gt;'OPŁATA ZA PIERWSZY ROK'!D7,D1*D4,'OPŁATA ZA PIERWSZY ROK'!D7)</f>
        <v>2160</v>
      </c>
    </row>
    <row r="7" spans="1:4" ht="14.25">
      <c r="A7" s="31"/>
      <c r="B7" s="22"/>
      <c r="C7" s="22"/>
      <c r="D7" s="35"/>
    </row>
    <row r="8" spans="1:4" ht="15">
      <c r="A8" s="36" t="s">
        <v>13</v>
      </c>
      <c r="B8" s="23">
        <f>B6/3</f>
        <v>175</v>
      </c>
      <c r="C8" s="23">
        <f>C6/3</f>
        <v>233.33333333333334</v>
      </c>
      <c r="D8" s="37">
        <f>D6/3</f>
        <v>720</v>
      </c>
    </row>
    <row r="9" spans="1:4" ht="15">
      <c r="A9" s="36" t="s">
        <v>14</v>
      </c>
      <c r="B9" s="23">
        <f>B6/3</f>
        <v>175</v>
      </c>
      <c r="C9" s="23">
        <f>C6/3</f>
        <v>233.33333333333334</v>
      </c>
      <c r="D9" s="37">
        <f>D6/3</f>
        <v>720</v>
      </c>
    </row>
    <row r="10" spans="1:4" ht="15.75" thickBot="1">
      <c r="A10" s="38" t="s">
        <v>15</v>
      </c>
      <c r="B10" s="39">
        <f>B6/3</f>
        <v>175</v>
      </c>
      <c r="C10" s="39">
        <f>C6/3</f>
        <v>233.33333333333334</v>
      </c>
      <c r="D10" s="40">
        <f>D6/3</f>
        <v>720</v>
      </c>
    </row>
    <row r="11" ht="15" thickTop="1"/>
    <row r="12" spans="1:2" ht="15">
      <c r="A12" s="24" t="s">
        <v>17</v>
      </c>
      <c r="B12" s="2"/>
    </row>
    <row r="13" spans="1:4" ht="15">
      <c r="A13" s="25" t="s">
        <v>19</v>
      </c>
      <c r="B13" s="25"/>
      <c r="C13" s="25"/>
      <c r="D13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afryzel</cp:lastModifiedBy>
  <dcterms:created xsi:type="dcterms:W3CDTF">2013-11-15T08:43:59Z</dcterms:created>
  <dcterms:modified xsi:type="dcterms:W3CDTF">2018-12-10T09:58:06Z</dcterms:modified>
  <cp:category/>
  <cp:version/>
  <cp:contentType/>
  <cp:contentStatus/>
</cp:coreProperties>
</file>