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stare stawki" sheetId="1" r:id="rId1"/>
    <sheet name="nowe stawki" sheetId="4" r:id="rId2"/>
    <sheet name="Arkusz2" sheetId="2" r:id="rId3"/>
    <sheet name="Arkusz3" sheetId="3" r:id="rId4"/>
  </sheets>
  <definedNames>
    <definedName name="_xlnm.Print_Area" localSheetId="0">'stare stawki'!$A$1:$E$82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2" i="1"/>
  <c r="L82" s="1"/>
  <c r="I82"/>
  <c r="M82" s="1"/>
  <c r="G82"/>
  <c r="K82" s="1"/>
  <c r="G76"/>
  <c r="K76" s="1"/>
  <c r="H76"/>
  <c r="L76" s="1"/>
  <c r="I76"/>
  <c r="M76" s="1"/>
  <c r="H75"/>
  <c r="L75" s="1"/>
  <c r="I75"/>
  <c r="M75" s="1"/>
  <c r="G75"/>
  <c r="K75" s="1"/>
  <c r="H69"/>
  <c r="L69" s="1"/>
  <c r="I69"/>
  <c r="M69" s="1"/>
  <c r="G69"/>
  <c r="K69" s="1"/>
  <c r="H66"/>
  <c r="L66" s="1"/>
  <c r="I66"/>
  <c r="M66" s="1"/>
  <c r="G66"/>
  <c r="K66" s="1"/>
  <c r="G52"/>
  <c r="K52" s="1"/>
  <c r="H52"/>
  <c r="L52" s="1"/>
  <c r="I52"/>
  <c r="M52" s="1"/>
  <c r="G53"/>
  <c r="K53" s="1"/>
  <c r="H53"/>
  <c r="L53" s="1"/>
  <c r="I53"/>
  <c r="M53" s="1"/>
  <c r="G55"/>
  <c r="K55" s="1"/>
  <c r="H55"/>
  <c r="L55" s="1"/>
  <c r="I55"/>
  <c r="M55" s="1"/>
  <c r="G56"/>
  <c r="K56" s="1"/>
  <c r="H56"/>
  <c r="L56" s="1"/>
  <c r="I56"/>
  <c r="M56" s="1"/>
  <c r="G57"/>
  <c r="K57" s="1"/>
  <c r="H57"/>
  <c r="L57" s="1"/>
  <c r="I57"/>
  <c r="M57" s="1"/>
  <c r="G58"/>
  <c r="K58" s="1"/>
  <c r="H58"/>
  <c r="L58" s="1"/>
  <c r="I58"/>
  <c r="M58" s="1"/>
  <c r="H51"/>
  <c r="L51" s="1"/>
  <c r="I51"/>
  <c r="M51" s="1"/>
  <c r="G51"/>
  <c r="K51" s="1"/>
  <c r="G47"/>
  <c r="K47" s="1"/>
  <c r="H47"/>
  <c r="L47" s="1"/>
  <c r="I47"/>
  <c r="M47" s="1"/>
  <c r="G48"/>
  <c r="K48" s="1"/>
  <c r="H48"/>
  <c r="L48" s="1"/>
  <c r="I48"/>
  <c r="M48" s="1"/>
  <c r="G49"/>
  <c r="K49" s="1"/>
  <c r="H49"/>
  <c r="L49" s="1"/>
  <c r="I49"/>
  <c r="M49" s="1"/>
  <c r="H46"/>
  <c r="L46" s="1"/>
  <c r="I46"/>
  <c r="M46" s="1"/>
  <c r="G46"/>
  <c r="K46" s="1"/>
  <c r="G43"/>
  <c r="K43" s="1"/>
  <c r="G42"/>
  <c r="K42" s="1"/>
  <c r="G37"/>
  <c r="K37" s="1"/>
  <c r="H35"/>
  <c r="L35" s="1"/>
  <c r="I35"/>
  <c r="M35" s="1"/>
  <c r="G35"/>
  <c r="K35" s="1"/>
  <c r="G31"/>
  <c r="K31" s="1"/>
  <c r="H31"/>
  <c r="L31" s="1"/>
  <c r="I31"/>
  <c r="M31" s="1"/>
  <c r="H30"/>
  <c r="L30" s="1"/>
  <c r="I30"/>
  <c r="M30" s="1"/>
  <c r="G30"/>
  <c r="K30" s="1"/>
  <c r="G26"/>
  <c r="K26" s="1"/>
  <c r="H26"/>
  <c r="L26" s="1"/>
  <c r="I26"/>
  <c r="M26" s="1"/>
  <c r="G27"/>
  <c r="K27" s="1"/>
  <c r="H27"/>
  <c r="L27" s="1"/>
  <c r="I27"/>
  <c r="M27" s="1"/>
  <c r="G28"/>
  <c r="K28" s="1"/>
  <c r="H28"/>
  <c r="L28" s="1"/>
  <c r="I28"/>
  <c r="M28" s="1"/>
  <c r="H25"/>
  <c r="L25" s="1"/>
  <c r="I25"/>
  <c r="M25" s="1"/>
  <c r="G25"/>
  <c r="K25" s="1"/>
  <c r="G22"/>
  <c r="K22" s="1"/>
  <c r="H22"/>
  <c r="L22" s="1"/>
  <c r="I22"/>
  <c r="M22" s="1"/>
  <c r="H21"/>
  <c r="L21" s="1"/>
  <c r="I21"/>
  <c r="M21" s="1"/>
  <c r="G21"/>
  <c r="K21" s="1"/>
  <c r="G16"/>
  <c r="K16" s="1"/>
  <c r="H16"/>
  <c r="L16" s="1"/>
  <c r="I16"/>
  <c r="M16" s="1"/>
  <c r="G17"/>
  <c r="K17" s="1"/>
  <c r="H17"/>
  <c r="L17" s="1"/>
  <c r="I17"/>
  <c r="M17" s="1"/>
  <c r="G18"/>
  <c r="K18" s="1"/>
  <c r="H18"/>
  <c r="L18" s="1"/>
  <c r="I18"/>
  <c r="M18" s="1"/>
  <c r="H15"/>
  <c r="L15" s="1"/>
  <c r="I15"/>
  <c r="M15" s="1"/>
  <c r="G15"/>
  <c r="K15" s="1"/>
  <c r="E10" i="4"/>
  <c r="E11"/>
  <c r="E12"/>
  <c r="D10"/>
  <c r="D11"/>
  <c r="D12"/>
  <c r="D9"/>
  <c r="E9"/>
  <c r="C10"/>
  <c r="C11"/>
  <c r="C12"/>
  <c r="C9"/>
</calcChain>
</file>

<file path=xl/sharedStrings.xml><?xml version="1.0" encoding="utf-8"?>
<sst xmlns="http://schemas.openxmlformats.org/spreadsheetml/2006/main" count="182" uniqueCount="102">
  <si>
    <t>Lp.</t>
  </si>
  <si>
    <t>1.</t>
  </si>
  <si>
    <t>Rodzaj działalności prowadzonej</t>
  </si>
  <si>
    <t>w lokalu przez najemcę</t>
  </si>
  <si>
    <t>stawka za 1m2 powierzchni</t>
  </si>
  <si>
    <t>STREFA I</t>
  </si>
  <si>
    <t>STREFA II</t>
  </si>
  <si>
    <t>STREFA III</t>
  </si>
  <si>
    <t>2.</t>
  </si>
  <si>
    <t>3.</t>
  </si>
  <si>
    <t>4.</t>
  </si>
  <si>
    <t>5.</t>
  </si>
  <si>
    <t>I</t>
  </si>
  <si>
    <t>LOKALE  HANDLOWE</t>
  </si>
  <si>
    <t>Przemysłowe i spożywcze</t>
  </si>
  <si>
    <t>Księgarnie</t>
  </si>
  <si>
    <t>Apteki</t>
  </si>
  <si>
    <t>Sklepy prowadzone przez organizacje charytatywne ( bez względu na branżę )</t>
  </si>
  <si>
    <t>II.</t>
  </si>
  <si>
    <t>LOKALE  GASTRONOMICZNE  I  KLUBOWE</t>
  </si>
  <si>
    <t>Lokale gastronomiczne, kawiarnie, kluby, jadłodajnie - prowadzące sprzedaż napojów alkoholowych</t>
  </si>
  <si>
    <t>Lokale gastronomiczne, kawiarnie, kluby - bez sprzedaży napojów alkoholowych</t>
  </si>
  <si>
    <t>III.</t>
  </si>
  <si>
    <t>LOKALE  USŁUGOWE</t>
  </si>
  <si>
    <t>Usługi rzemieślnicze preferencyjne: szewstwo, stolarstwo, szklarstwo, fryzjerstwo itp.</t>
  </si>
  <si>
    <t>Pozostałe usługi</t>
  </si>
  <si>
    <t>Usługi monopolu loteryjnego ( salony gier, toto-lotek, automaty do gier, itp.)</t>
  </si>
  <si>
    <t>Usługi w zakresie udzielania świadczeń zdrowotnych</t>
  </si>
  <si>
    <t>Usługi w zakresie udzielania świadczeń zdrowotnych przez niepubliczne zakłady opieki zdrowotnej, utworzone w związku z restrukturyzacją Zakładu Lecznictwa Ambulatoryjnego w Tychach</t>
  </si>
  <si>
    <t>stawka czynszowa ustalona odrębnym Zarządzeniem Prezydenta Miasta</t>
  </si>
  <si>
    <t>6.</t>
  </si>
  <si>
    <t>Kantory wymiany walut za faktycznie zajmowaną powierzchnię</t>
  </si>
  <si>
    <t>7.</t>
  </si>
  <si>
    <t>Banki</t>
  </si>
  <si>
    <t>IV.</t>
  </si>
  <si>
    <t>POZOSTAŁA  DZIAŁALNOŚĆ</t>
  </si>
  <si>
    <t>Redakcje</t>
  </si>
  <si>
    <t>Działalność biurowa</t>
  </si>
  <si>
    <t>Działalność produkcyjna</t>
  </si>
  <si>
    <t>Administracja publiczna</t>
  </si>
  <si>
    <t>Podmioty administracji publicznej, na rzecz której zostają oddawane w najem lokale o podwyższonym standardzie</t>
  </si>
  <si>
    <t>stawka czynszowa ustalana każdorazowo indywidualnie przez Prezydenta Miasta</t>
  </si>
  <si>
    <t>Spółki prawa handlowego z udziałem Gminy Miasta Tychy</t>
  </si>
  <si>
    <t xml:space="preserve">Samorządowe jednostki kultury, galerie, pracownie artystyczne, muzea, biblioteki, domy kultury  </t>
  </si>
  <si>
    <t>8.</t>
  </si>
  <si>
    <t>9.</t>
  </si>
  <si>
    <t xml:space="preserve">Organizacje charytatywne nie prowadzące działalności gospodarczej </t>
  </si>
  <si>
    <t>za  powierzchnię lokalu do 20m2</t>
  </si>
  <si>
    <t>za  każdy dodatkowy m2</t>
  </si>
  <si>
    <t>10.</t>
  </si>
  <si>
    <t>Organizacje pozarządowe realizujące zadania publiczne oraz spółdzielnie socjalne</t>
  </si>
  <si>
    <t>11.</t>
  </si>
  <si>
    <t>Publiczne, inne niż jednostki Gminy Miasta Tychy i niepubliczne szkoły podstawowe, szkoły ponadpodstawowe oraz inne placówki opiekuńczo-wychowawcze</t>
  </si>
  <si>
    <t>POMIESZCZENIA  NA  CELE  MAGAZYNOWE</t>
  </si>
  <si>
    <t>dla najemców opłacających stawki czynszowe na poziomie kosztów utrzymania 1m2</t>
  </si>
  <si>
    <t>stawka o 10% niższa niż dla prowadzonej działalności w lokalu</t>
  </si>
  <si>
    <t>V.</t>
  </si>
  <si>
    <t>VI.</t>
  </si>
  <si>
    <t>stawka o 15% niższa niż dla prowadzonej działalności w lokalu</t>
  </si>
  <si>
    <t>VII.</t>
  </si>
  <si>
    <t>LOKALE KONDYGNACJACH PODZIEMNYCH</t>
  </si>
  <si>
    <t>Na cele magazynowe</t>
  </si>
  <si>
    <t>Działalność  gastronomiczna</t>
  </si>
  <si>
    <t>Pozostała działalność handlowo-usługowa</t>
  </si>
  <si>
    <t>VIII.</t>
  </si>
  <si>
    <t>GARAŻE  I  BOKSY  MOTOCYKLOWE</t>
  </si>
  <si>
    <t>Garaże samochodowe</t>
  </si>
  <si>
    <t>Boksy motocyklowe</t>
  </si>
  <si>
    <t>IX.</t>
  </si>
  <si>
    <t>INNE - w tym lokale użytkowe w nowowybudowanych budynkach stanowiących własność Miasta Tychy lub których stan techniczny lokalu uzasadnia ustalenie indywidualnej stawki</t>
  </si>
  <si>
    <t>ustala indywidualnie Prezydent Miasta</t>
  </si>
  <si>
    <t>X.</t>
  </si>
  <si>
    <t>Załącznik nr 1 do Zarządzenia</t>
  </si>
  <si>
    <t>Prezydenta Miasta Tychy</t>
  </si>
  <si>
    <t>KLASA   B</t>
  </si>
  <si>
    <t>KLASA   A</t>
  </si>
  <si>
    <t>KLASA   C</t>
  </si>
  <si>
    <t>LOKALE  W  OBIEKCIE  BALBINA-CENTRUM                    przy ul. Barona 30</t>
  </si>
  <si>
    <t>LOKALE  W  OBIEKCIE  MEDIATEKA                                    przy al. Piłsudskiego 16</t>
  </si>
  <si>
    <t>XI.</t>
  </si>
  <si>
    <t>XII.</t>
  </si>
  <si>
    <t>XIII.</t>
  </si>
  <si>
    <t>POMIESZCZENIA  NA  CELE  MAGAZYNOWE  W  KONDYGNACJI PODZIEMNEJ</t>
  </si>
  <si>
    <r>
      <t>WYJŚCIOWE   STAWKI   CZYNSZU   NAJMU   ZA   1m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b/>
        <sz val="11"/>
        <color theme="1"/>
        <rFont val="Calibri"/>
        <family val="2"/>
        <charset val="238"/>
        <scheme val="minor"/>
      </rPr>
      <t xml:space="preserve">  POWIERZCHNI  W   LOKALACH   UŻYTKOWYCH  STANOWIĄCYCH  WŁASNOŚĆ   GMINY   MIASTA   TYCHY</t>
    </r>
  </si>
  <si>
    <t>I.</t>
  </si>
  <si>
    <t>XIV.</t>
  </si>
  <si>
    <t>LOKALE  NA  CELE  MAGAZYNOWE  W  KONDYGNACJI NAZIEMNEJ</t>
  </si>
  <si>
    <t xml:space="preserve">Jednostki organizacyjne wykonujące zadania własne w zakresie opieki społecznej, kultury, oświaty, wychowania, sportu i inne, którym udostępniane są lokale na zasadzie porozumień wewnętrznych </t>
  </si>
  <si>
    <t>Kondygnacja naziemna</t>
  </si>
  <si>
    <t>kondygnacja podziemna</t>
  </si>
  <si>
    <t xml:space="preserve">LOKALE  W  OBIEKCIE  PASAŻ  KULTURY  ANDROMEDA   przy Pl. Baczyńskiego 2              </t>
  </si>
  <si>
    <t>Pozostała działalność handlowo-usługowa prowadzona w lokalach bez oświetlenia naturalnego</t>
  </si>
  <si>
    <t>Sklepy prowadzone przez organizacje charytatywne         ( bez względu na branżę )</t>
  </si>
  <si>
    <t>Wzrost o średnioroczny wskaźnik cen towarów i usług konsumpcyjnych ogółem w 2021 r. - o 5,1%</t>
  </si>
  <si>
    <t>stawki o 20% niższe niż ustalone dla kondygnacji nadziemnej (  poz. I i III )</t>
  </si>
  <si>
    <t>stawki o 10% niższe niż ustalone dla kondygnacji nadziemnej  ( poz. II )</t>
  </si>
  <si>
    <t>stawki o 50% niższe niż ustalone dla kondygnacji nadziemnej ( poz. I i III )</t>
  </si>
  <si>
    <t>Wzrost o średnioroczny wskaźnik cen towarów i usług konsumpcyjnych ogółem w 2022 r. - o 14,4%</t>
  </si>
  <si>
    <t xml:space="preserve">Organizacje charytatywne prowadzące działalność gospodarczą, organizacje społeczno-polityczne, fundacje, stowarzyszenia, biura poselskie i senatorskie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</si>
  <si>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stawka za 1m2 powierzchni</t>
  </si>
  <si>
    <t>Nr 0050/259/24</t>
  </si>
  <si>
    <t xml:space="preserve">z dnia 26 lipca 2024 r.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</si>
</sst>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/>
    <xf numFmtId="0" fontId="1" fillId="0" borderId="1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/>
    <xf numFmtId="0" fontId="0" fillId="0" borderId="0" xfId="0"/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0" fillId="0" borderId="1" xfId="0" applyFill="1" applyBorder="1" applyAlignment="1">
      <alignment vertical="center"/>
    </xf>
    <xf numFmtId="2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4" fillId="0" borderId="1" xfId="0" applyFont="1" applyFill="1" applyBorder="1"/>
    <xf numFmtId="0" fontId="5" fillId="0" borderId="0" xfId="0" applyFont="1" applyFill="1"/>
    <xf numFmtId="0" fontId="5" fillId="0" borderId="16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 wrapText="1"/>
    </xf>
    <xf numFmtId="0" fontId="0" fillId="0" borderId="15" xfId="0" applyFill="1" applyBorder="1"/>
    <xf numFmtId="0" fontId="0" fillId="0" borderId="2" xfId="0" applyFill="1" applyBorder="1"/>
    <xf numFmtId="0" fontId="0" fillId="0" borderId="14" xfId="0" applyFill="1" applyBorder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vertical="center" wrapText="1"/>
    </xf>
    <xf numFmtId="0" fontId="4" fillId="0" borderId="14" xfId="0" applyFont="1" applyFill="1" applyBorder="1" applyAlignment="1">
      <alignment wrapText="1"/>
    </xf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5" fillId="0" borderId="20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2" fontId="5" fillId="0" borderId="12" xfId="0" applyNumberFormat="1" applyFont="1" applyBorder="1" applyAlignment="1">
      <alignment horizontal="center" vertical="center"/>
    </xf>
    <xf numFmtId="2" fontId="5" fillId="0" borderId="13" xfId="0" applyNumberFormat="1" applyFont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0" fontId="0" fillId="0" borderId="16" xfId="0" applyBorder="1"/>
    <xf numFmtId="0" fontId="0" fillId="0" borderId="15" xfId="0" applyBorder="1"/>
    <xf numFmtId="0" fontId="0" fillId="0" borderId="2" xfId="0" applyBorder="1"/>
    <xf numFmtId="0" fontId="0" fillId="0" borderId="12" xfId="0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/>
    <xf numFmtId="0" fontId="0" fillId="0" borderId="0" xfId="0"/>
    <xf numFmtId="2" fontId="4" fillId="0" borderId="12" xfId="0" applyNumberFormat="1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>
      <alignment horizontal="center" vertical="center"/>
    </xf>
    <xf numFmtId="2" fontId="4" fillId="0" borderId="1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2" fontId="4" fillId="0" borderId="20" xfId="0" applyNumberFormat="1" applyFont="1" applyFill="1" applyBorder="1" applyAlignment="1">
      <alignment horizontal="center" vertical="center"/>
    </xf>
    <xf numFmtId="2" fontId="4" fillId="0" borderId="18" xfId="0" applyNumberFormat="1" applyFont="1" applyFill="1" applyBorder="1" applyAlignment="1">
      <alignment horizontal="center" vertical="center"/>
    </xf>
    <xf numFmtId="2" fontId="4" fillId="0" borderId="21" xfId="0" applyNumberFormat="1" applyFont="1" applyFill="1" applyBorder="1" applyAlignment="1">
      <alignment horizontal="center" vertical="center"/>
    </xf>
    <xf numFmtId="2" fontId="4" fillId="0" borderId="22" xfId="0" applyNumberFormat="1" applyFont="1" applyFill="1" applyBorder="1" applyAlignment="1">
      <alignment horizontal="center" vertical="center"/>
    </xf>
    <xf numFmtId="2" fontId="4" fillId="0" borderId="23" xfId="0" applyNumberFormat="1" applyFont="1" applyFill="1" applyBorder="1" applyAlignment="1">
      <alignment horizontal="center" vertical="center"/>
    </xf>
    <xf numFmtId="2" fontId="4" fillId="0" borderId="24" xfId="0" applyNumberFormat="1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5" fillId="0" borderId="24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2"/>
  <sheetViews>
    <sheetView tabSelected="1" zoomScaleNormal="100" workbookViewId="0">
      <selection activeCell="D4" sqref="D4:E4"/>
    </sheetView>
  </sheetViews>
  <sheetFormatPr defaultRowHeight="15"/>
  <cols>
    <col min="1" max="1" width="4" customWidth="1"/>
    <col min="2" max="2" width="45.85546875" customWidth="1"/>
    <col min="3" max="5" width="11.7109375" customWidth="1"/>
    <col min="6" max="6" width="2.7109375" hidden="1" customWidth="1"/>
    <col min="7" max="9" width="11.7109375" hidden="1" customWidth="1"/>
    <col min="10" max="10" width="2.7109375" hidden="1" customWidth="1"/>
    <col min="11" max="13" width="11.7109375" hidden="1" customWidth="1"/>
    <col min="14" max="14" width="2.7109375" customWidth="1"/>
    <col min="15" max="17" width="12.7109375" style="14" customWidth="1"/>
    <col min="18" max="18" width="2.7109375" customWidth="1"/>
  </cols>
  <sheetData>
    <row r="1" spans="1:13">
      <c r="C1" s="25"/>
      <c r="D1" s="91" t="s">
        <v>72</v>
      </c>
      <c r="E1" s="92"/>
    </row>
    <row r="2" spans="1:13" ht="13.5" customHeight="1">
      <c r="C2" s="15"/>
      <c r="D2" s="91" t="s">
        <v>100</v>
      </c>
      <c r="E2" s="92"/>
    </row>
    <row r="3" spans="1:13" ht="12.75" customHeight="1">
      <c r="C3" s="15"/>
      <c r="D3" s="91" t="s">
        <v>73</v>
      </c>
      <c r="E3" s="92"/>
    </row>
    <row r="4" spans="1:13" ht="12.75" customHeight="1">
      <c r="D4" s="91" t="s">
        <v>101</v>
      </c>
      <c r="E4" s="91"/>
    </row>
    <row r="5" spans="1:13" ht="12.75" customHeight="1">
      <c r="D5" s="26"/>
      <c r="E5" s="26"/>
    </row>
    <row r="6" spans="1:13" ht="12.75" customHeight="1">
      <c r="D6" s="26"/>
      <c r="E6" s="26"/>
    </row>
    <row r="7" spans="1:13" ht="24.95" customHeight="1">
      <c r="B7" s="85" t="s">
        <v>83</v>
      </c>
      <c r="C7" s="85"/>
      <c r="D7" s="85"/>
      <c r="E7" s="85"/>
      <c r="G7" s="66" t="s">
        <v>93</v>
      </c>
      <c r="H7" s="66"/>
      <c r="I7" s="66"/>
      <c r="K7" s="66" t="s">
        <v>97</v>
      </c>
      <c r="L7" s="66"/>
      <c r="M7" s="66"/>
    </row>
    <row r="8" spans="1:13" ht="24.95" customHeight="1">
      <c r="B8" s="85"/>
      <c r="C8" s="85"/>
      <c r="D8" s="85"/>
      <c r="E8" s="85"/>
      <c r="G8" s="66"/>
      <c r="H8" s="66"/>
      <c r="I8" s="66"/>
      <c r="K8" s="66"/>
      <c r="L8" s="66"/>
      <c r="M8" s="66"/>
    </row>
    <row r="9" spans="1:13" ht="15.75" thickBot="1"/>
    <row r="10" spans="1:13" ht="21" customHeight="1">
      <c r="A10" s="20" t="s">
        <v>0</v>
      </c>
      <c r="B10" s="31" t="s">
        <v>2</v>
      </c>
      <c r="C10" s="86" t="s">
        <v>99</v>
      </c>
      <c r="D10" s="87"/>
      <c r="E10" s="88"/>
      <c r="G10" s="63" t="s">
        <v>4</v>
      </c>
      <c r="H10" s="64"/>
      <c r="I10" s="65"/>
      <c r="K10" s="63" t="s">
        <v>4</v>
      </c>
      <c r="L10" s="64"/>
      <c r="M10" s="65"/>
    </row>
    <row r="11" spans="1:13" ht="20.25" customHeight="1">
      <c r="A11" s="21"/>
      <c r="B11" s="32" t="s">
        <v>3</v>
      </c>
      <c r="C11" s="33" t="s">
        <v>5</v>
      </c>
      <c r="D11" s="33" t="s">
        <v>6</v>
      </c>
      <c r="E11" s="34" t="s">
        <v>7</v>
      </c>
      <c r="G11" s="22" t="s">
        <v>5</v>
      </c>
      <c r="H11" s="22" t="s">
        <v>6</v>
      </c>
      <c r="I11" s="23" t="s">
        <v>7</v>
      </c>
      <c r="K11" s="22" t="s">
        <v>5</v>
      </c>
      <c r="L11" s="22" t="s">
        <v>6</v>
      </c>
      <c r="M11" s="23" t="s">
        <v>7</v>
      </c>
    </row>
    <row r="12" spans="1:13" ht="15.75" thickBot="1">
      <c r="A12" s="16" t="s">
        <v>1</v>
      </c>
      <c r="B12" s="35" t="s">
        <v>8</v>
      </c>
      <c r="C12" s="36" t="s">
        <v>9</v>
      </c>
      <c r="D12" s="36" t="s">
        <v>10</v>
      </c>
      <c r="E12" s="37" t="s">
        <v>11</v>
      </c>
      <c r="G12" s="17" t="s">
        <v>9</v>
      </c>
      <c r="H12" s="17" t="s">
        <v>10</v>
      </c>
      <c r="I12" s="18" t="s">
        <v>11</v>
      </c>
      <c r="K12" s="17" t="s">
        <v>9</v>
      </c>
      <c r="L12" s="17" t="s">
        <v>10</v>
      </c>
      <c r="M12" s="18" t="s">
        <v>11</v>
      </c>
    </row>
    <row r="13" spans="1:13">
      <c r="B13" s="38"/>
      <c r="C13" s="39"/>
      <c r="D13" s="39"/>
      <c r="E13" s="39"/>
    </row>
    <row r="14" spans="1:13">
      <c r="A14" s="14" t="s">
        <v>84</v>
      </c>
      <c r="B14" s="39" t="s">
        <v>13</v>
      </c>
      <c r="C14" s="39"/>
      <c r="D14" s="39"/>
      <c r="E14" s="39"/>
    </row>
    <row r="15" spans="1:13" ht="29.25" customHeight="1">
      <c r="A15" s="19" t="s">
        <v>1</v>
      </c>
      <c r="B15" s="40" t="s">
        <v>14</v>
      </c>
      <c r="C15" s="41">
        <v>28.53</v>
      </c>
      <c r="D15" s="41">
        <v>21.91</v>
      </c>
      <c r="E15" s="41">
        <v>11.42</v>
      </c>
      <c r="G15" s="24">
        <f t="shared" ref="G15:I18" si="0">C15*1.051</f>
        <v>29.985029999999998</v>
      </c>
      <c r="H15" s="24">
        <f t="shared" si="0"/>
        <v>23.02741</v>
      </c>
      <c r="I15" s="24">
        <f t="shared" si="0"/>
        <v>12.002419999999999</v>
      </c>
      <c r="K15" s="24">
        <f>G15*1.144</f>
        <v>34.302874319999994</v>
      </c>
      <c r="L15" s="24">
        <f t="shared" ref="L15:M15" si="1">H15*1.144</f>
        <v>26.343357039999997</v>
      </c>
      <c r="M15" s="24">
        <f t="shared" si="1"/>
        <v>13.730768479999998</v>
      </c>
    </row>
    <row r="16" spans="1:13" ht="29.25" customHeight="1">
      <c r="A16" s="19" t="s">
        <v>8</v>
      </c>
      <c r="B16" s="40" t="s">
        <v>15</v>
      </c>
      <c r="C16" s="41">
        <v>8.7899999999999991</v>
      </c>
      <c r="D16" s="41">
        <v>8.14</v>
      </c>
      <c r="E16" s="41">
        <v>7.12</v>
      </c>
      <c r="G16" s="24">
        <f t="shared" si="0"/>
        <v>9.2382899999999992</v>
      </c>
      <c r="H16" s="24">
        <f t="shared" si="0"/>
        <v>8.5551399999999997</v>
      </c>
      <c r="I16" s="24">
        <f t="shared" si="0"/>
        <v>7.4831199999999995</v>
      </c>
      <c r="K16" s="24">
        <f t="shared" ref="K16:K18" si="2">G16*1.144</f>
        <v>10.568603759999998</v>
      </c>
      <c r="L16" s="24">
        <f t="shared" ref="L16:L18" si="3">H16*1.144</f>
        <v>9.7870801599999986</v>
      </c>
      <c r="M16" s="24">
        <f t="shared" ref="M16:M18" si="4">I16*1.144</f>
        <v>8.5606892799999983</v>
      </c>
    </row>
    <row r="17" spans="1:13" ht="29.25" customHeight="1">
      <c r="A17" s="19" t="s">
        <v>9</v>
      </c>
      <c r="B17" s="40" t="s">
        <v>16</v>
      </c>
      <c r="C17" s="41">
        <v>28.53</v>
      </c>
      <c r="D17" s="41">
        <v>21.91</v>
      </c>
      <c r="E17" s="41">
        <v>11.42</v>
      </c>
      <c r="G17" s="24">
        <f t="shared" si="0"/>
        <v>29.985029999999998</v>
      </c>
      <c r="H17" s="24">
        <f t="shared" si="0"/>
        <v>23.02741</v>
      </c>
      <c r="I17" s="24">
        <f t="shared" si="0"/>
        <v>12.002419999999999</v>
      </c>
      <c r="K17" s="24">
        <f t="shared" si="2"/>
        <v>34.302874319999994</v>
      </c>
      <c r="L17" s="24">
        <f t="shared" si="3"/>
        <v>26.343357039999997</v>
      </c>
      <c r="M17" s="24">
        <f t="shared" si="4"/>
        <v>13.730768479999998</v>
      </c>
    </row>
    <row r="18" spans="1:13" ht="33.75" customHeight="1">
      <c r="A18" s="19" t="s">
        <v>10</v>
      </c>
      <c r="B18" s="42" t="s">
        <v>92</v>
      </c>
      <c r="C18" s="41">
        <v>7.12</v>
      </c>
      <c r="D18" s="41">
        <v>7.12</v>
      </c>
      <c r="E18" s="41">
        <v>7.12</v>
      </c>
      <c r="G18" s="24">
        <f t="shared" si="0"/>
        <v>7.4831199999999995</v>
      </c>
      <c r="H18" s="24">
        <f t="shared" si="0"/>
        <v>7.4831199999999995</v>
      </c>
      <c r="I18" s="24">
        <f t="shared" si="0"/>
        <v>7.4831199999999995</v>
      </c>
      <c r="K18" s="24">
        <f t="shared" si="2"/>
        <v>8.5606892799999983</v>
      </c>
      <c r="L18" s="24">
        <f t="shared" si="3"/>
        <v>8.5606892799999983</v>
      </c>
      <c r="M18" s="24">
        <f t="shared" si="4"/>
        <v>8.5606892799999983</v>
      </c>
    </row>
    <row r="19" spans="1:13">
      <c r="B19" s="38"/>
      <c r="C19" s="39"/>
      <c r="D19" s="39"/>
      <c r="E19" s="39"/>
    </row>
    <row r="20" spans="1:13">
      <c r="A20" s="14" t="s">
        <v>18</v>
      </c>
      <c r="B20" s="39" t="s">
        <v>19</v>
      </c>
      <c r="C20" s="39"/>
      <c r="D20" s="39"/>
      <c r="E20" s="39"/>
    </row>
    <row r="21" spans="1:13" ht="50.25" customHeight="1">
      <c r="A21" s="1" t="s">
        <v>1</v>
      </c>
      <c r="B21" s="43" t="s">
        <v>20</v>
      </c>
      <c r="C21" s="41">
        <v>28.53</v>
      </c>
      <c r="D21" s="41">
        <v>21.91</v>
      </c>
      <c r="E21" s="41">
        <v>16.350000000000001</v>
      </c>
      <c r="G21" s="24">
        <f>C21*1.051</f>
        <v>29.985029999999998</v>
      </c>
      <c r="H21" s="24">
        <f t="shared" ref="H21:I21" si="5">D21*1.051</f>
        <v>23.02741</v>
      </c>
      <c r="I21" s="24">
        <f t="shared" si="5"/>
        <v>17.18385</v>
      </c>
      <c r="K21" s="24">
        <f>G21*1.144</f>
        <v>34.302874319999994</v>
      </c>
      <c r="L21" s="24">
        <f t="shared" ref="L21:M21" si="6">H21*1.144</f>
        <v>26.343357039999997</v>
      </c>
      <c r="M21" s="24">
        <f t="shared" si="6"/>
        <v>19.658324399999998</v>
      </c>
    </row>
    <row r="22" spans="1:13" ht="40.5" customHeight="1">
      <c r="A22" s="1" t="s">
        <v>8</v>
      </c>
      <c r="B22" s="43" t="s">
        <v>21</v>
      </c>
      <c r="C22" s="41">
        <v>15.37</v>
      </c>
      <c r="D22" s="41">
        <v>12.09</v>
      </c>
      <c r="E22" s="41">
        <v>8.7899999999999991</v>
      </c>
      <c r="G22" s="24">
        <f>C22*1.051</f>
        <v>16.153869999999998</v>
      </c>
      <c r="H22" s="24">
        <f t="shared" ref="H22" si="7">D22*1.051</f>
        <v>12.706589999999998</v>
      </c>
      <c r="I22" s="24">
        <f t="shared" ref="I22" si="8">E22*1.051</f>
        <v>9.2382899999999992</v>
      </c>
      <c r="K22" s="24">
        <f>G22*1.144</f>
        <v>18.480027279999995</v>
      </c>
      <c r="L22" s="24">
        <f t="shared" ref="L22" si="9">H22*1.144</f>
        <v>14.536338959999997</v>
      </c>
      <c r="M22" s="24">
        <f t="shared" ref="M22" si="10">I22*1.144</f>
        <v>10.568603759999998</v>
      </c>
    </row>
    <row r="23" spans="1:13">
      <c r="B23" s="38"/>
      <c r="C23" s="39"/>
      <c r="D23" s="39"/>
      <c r="E23" s="39"/>
    </row>
    <row r="24" spans="1:13">
      <c r="A24" s="14" t="s">
        <v>22</v>
      </c>
      <c r="B24" s="39" t="s">
        <v>23</v>
      </c>
      <c r="C24" s="39"/>
      <c r="D24" s="39"/>
      <c r="E24" s="39"/>
    </row>
    <row r="25" spans="1:13" ht="36" customHeight="1">
      <c r="A25" s="1" t="s">
        <v>1</v>
      </c>
      <c r="B25" s="43" t="s">
        <v>24</v>
      </c>
      <c r="C25" s="41">
        <v>15.47</v>
      </c>
      <c r="D25" s="41">
        <v>8.57</v>
      </c>
      <c r="E25" s="41">
        <v>6.58</v>
      </c>
      <c r="G25" s="24">
        <f>C25*1.051</f>
        <v>16.258969999999998</v>
      </c>
      <c r="H25" s="24">
        <f t="shared" ref="H25:I25" si="11">D25*1.051</f>
        <v>9.0070700000000006</v>
      </c>
      <c r="I25" s="24">
        <f t="shared" si="11"/>
        <v>6.9155799999999994</v>
      </c>
      <c r="K25" s="24">
        <f>G25*1.144</f>
        <v>18.600261679999996</v>
      </c>
      <c r="L25" s="24">
        <f t="shared" ref="L25:M25" si="12">H25*1.144</f>
        <v>10.30408808</v>
      </c>
      <c r="M25" s="24">
        <f t="shared" si="12"/>
        <v>7.9114235199999987</v>
      </c>
    </row>
    <row r="26" spans="1:13" ht="25.5" customHeight="1">
      <c r="A26" s="1" t="s">
        <v>8</v>
      </c>
      <c r="B26" s="44" t="s">
        <v>25</v>
      </c>
      <c r="C26" s="41">
        <v>24.85</v>
      </c>
      <c r="D26" s="41">
        <v>19.29</v>
      </c>
      <c r="E26" s="41">
        <v>8.7899999999999991</v>
      </c>
      <c r="G26" s="24">
        <f t="shared" ref="G26:G28" si="13">C26*1.051</f>
        <v>26.117349999999998</v>
      </c>
      <c r="H26" s="24">
        <f t="shared" ref="H26:H28" si="14">D26*1.051</f>
        <v>20.273789999999998</v>
      </c>
      <c r="I26" s="24">
        <f t="shared" ref="I26:I28" si="15">E26*1.051</f>
        <v>9.2382899999999992</v>
      </c>
      <c r="K26" s="24">
        <f t="shared" ref="K26:K28" si="16">G26*1.144</f>
        <v>29.878248399999997</v>
      </c>
      <c r="L26" s="24">
        <f t="shared" ref="L26:L28" si="17">H26*1.144</f>
        <v>23.193215759999998</v>
      </c>
      <c r="M26" s="24">
        <f t="shared" ref="M26:M28" si="18">I26*1.144</f>
        <v>10.568603759999998</v>
      </c>
    </row>
    <row r="27" spans="1:13" ht="30">
      <c r="A27" s="1" t="s">
        <v>9</v>
      </c>
      <c r="B27" s="43" t="s">
        <v>26</v>
      </c>
      <c r="C27" s="41">
        <v>29.18</v>
      </c>
      <c r="D27" s="41">
        <v>24.85</v>
      </c>
      <c r="E27" s="41">
        <v>20.3</v>
      </c>
      <c r="G27" s="24">
        <f t="shared" si="13"/>
        <v>30.66818</v>
      </c>
      <c r="H27" s="24">
        <f t="shared" si="14"/>
        <v>26.117349999999998</v>
      </c>
      <c r="I27" s="24">
        <f t="shared" si="15"/>
        <v>21.3353</v>
      </c>
      <c r="K27" s="24">
        <f t="shared" si="16"/>
        <v>35.084397919999994</v>
      </c>
      <c r="L27" s="24">
        <f t="shared" si="17"/>
        <v>29.878248399999997</v>
      </c>
      <c r="M27" s="24">
        <f t="shared" si="18"/>
        <v>24.407583199999998</v>
      </c>
    </row>
    <row r="28" spans="1:13" ht="31.5" customHeight="1">
      <c r="A28" s="1" t="s">
        <v>10</v>
      </c>
      <c r="B28" s="43" t="s">
        <v>27</v>
      </c>
      <c r="C28" s="41">
        <v>20.64</v>
      </c>
      <c r="D28" s="41">
        <v>16.03</v>
      </c>
      <c r="E28" s="41">
        <v>8.48</v>
      </c>
      <c r="G28" s="24">
        <f t="shared" si="13"/>
        <v>21.692640000000001</v>
      </c>
      <c r="H28" s="24">
        <f t="shared" si="14"/>
        <v>16.847529999999999</v>
      </c>
      <c r="I28" s="24">
        <f t="shared" si="15"/>
        <v>8.9124800000000004</v>
      </c>
      <c r="K28" s="24">
        <f t="shared" si="16"/>
        <v>24.816380159999998</v>
      </c>
      <c r="L28" s="24">
        <f t="shared" si="17"/>
        <v>19.273574319999998</v>
      </c>
      <c r="M28" s="24">
        <f t="shared" si="18"/>
        <v>10.19587712</v>
      </c>
    </row>
    <row r="29" spans="1:13" ht="75" customHeight="1">
      <c r="A29" s="1" t="s">
        <v>11</v>
      </c>
      <c r="B29" s="43" t="s">
        <v>28</v>
      </c>
      <c r="C29" s="82" t="s">
        <v>29</v>
      </c>
      <c r="D29" s="83"/>
      <c r="E29" s="84"/>
      <c r="G29" s="60" t="s">
        <v>29</v>
      </c>
      <c r="H29" s="61"/>
      <c r="I29" s="62"/>
      <c r="K29" s="60" t="s">
        <v>29</v>
      </c>
      <c r="L29" s="61"/>
      <c r="M29" s="62"/>
    </row>
    <row r="30" spans="1:13" ht="30">
      <c r="A30" s="1" t="s">
        <v>30</v>
      </c>
      <c r="B30" s="43" t="s">
        <v>31</v>
      </c>
      <c r="C30" s="41">
        <v>99.79</v>
      </c>
      <c r="D30" s="41">
        <v>99.79</v>
      </c>
      <c r="E30" s="41">
        <v>99.79</v>
      </c>
      <c r="G30" s="24">
        <f>C30*1.051</f>
        <v>104.87929</v>
      </c>
      <c r="H30" s="24">
        <f t="shared" ref="H30:I30" si="19">D30*1.051</f>
        <v>104.87929</v>
      </c>
      <c r="I30" s="24">
        <f t="shared" si="19"/>
        <v>104.87929</v>
      </c>
      <c r="K30" s="24">
        <f>G30*1.144</f>
        <v>119.98190775999998</v>
      </c>
      <c r="L30" s="24">
        <f t="shared" ref="L30:M30" si="20">H30*1.144</f>
        <v>119.98190775999998</v>
      </c>
      <c r="M30" s="24">
        <f t="shared" si="20"/>
        <v>119.98190775999998</v>
      </c>
    </row>
    <row r="31" spans="1:13">
      <c r="A31" s="1" t="s">
        <v>32</v>
      </c>
      <c r="B31" s="44" t="s">
        <v>33</v>
      </c>
      <c r="C31" s="41">
        <v>43.1</v>
      </c>
      <c r="D31" s="41">
        <v>43.1</v>
      </c>
      <c r="E31" s="41">
        <v>43.1</v>
      </c>
      <c r="G31" s="24">
        <f>C31*1.051</f>
        <v>45.298099999999998</v>
      </c>
      <c r="H31" s="24">
        <f t="shared" ref="H31" si="21">D31*1.051</f>
        <v>45.298099999999998</v>
      </c>
      <c r="I31" s="24">
        <f t="shared" ref="I31" si="22">E31*1.051</f>
        <v>45.298099999999998</v>
      </c>
      <c r="K31" s="24">
        <f>G31*1.144</f>
        <v>51.821026399999994</v>
      </c>
      <c r="L31" s="24">
        <f t="shared" ref="L31" si="23">H31*1.144</f>
        <v>51.821026399999994</v>
      </c>
      <c r="M31" s="24">
        <f t="shared" ref="M31" si="24">I31*1.144</f>
        <v>51.821026399999994</v>
      </c>
    </row>
    <row r="32" spans="1:13" s="30" customFormat="1">
      <c r="A32" s="56"/>
      <c r="B32" s="57"/>
      <c r="C32" s="58"/>
      <c r="D32" s="58"/>
      <c r="E32" s="58"/>
      <c r="G32" s="59"/>
      <c r="H32" s="59"/>
      <c r="I32" s="59"/>
      <c r="K32" s="59"/>
      <c r="L32" s="59"/>
      <c r="M32" s="59"/>
    </row>
    <row r="33" spans="1:13">
      <c r="B33" s="38"/>
      <c r="C33" s="39"/>
      <c r="D33" s="39"/>
      <c r="E33" s="39"/>
    </row>
    <row r="34" spans="1:13">
      <c r="A34" s="96" t="s">
        <v>34</v>
      </c>
      <c r="B34" s="89" t="s">
        <v>77</v>
      </c>
      <c r="C34" s="45" t="s">
        <v>75</v>
      </c>
      <c r="D34" s="45" t="s">
        <v>74</v>
      </c>
      <c r="E34" s="45" t="s">
        <v>76</v>
      </c>
      <c r="G34" s="29" t="s">
        <v>75</v>
      </c>
      <c r="H34" s="29" t="s">
        <v>74</v>
      </c>
      <c r="I34" s="29" t="s">
        <v>76</v>
      </c>
      <c r="K34" s="29" t="s">
        <v>75</v>
      </c>
      <c r="L34" s="29" t="s">
        <v>74</v>
      </c>
      <c r="M34" s="29" t="s">
        <v>76</v>
      </c>
    </row>
    <row r="35" spans="1:13">
      <c r="A35" s="97"/>
      <c r="B35" s="90"/>
      <c r="C35" s="41">
        <v>41.22</v>
      </c>
      <c r="D35" s="41">
        <v>30.08</v>
      </c>
      <c r="E35" s="41">
        <v>22.28</v>
      </c>
      <c r="G35" s="24">
        <f>C35*1.051</f>
        <v>43.322219999999994</v>
      </c>
      <c r="H35" s="24">
        <f t="shared" ref="H35:I35" si="25">D35*1.051</f>
        <v>31.614079999999998</v>
      </c>
      <c r="I35" s="24">
        <f t="shared" si="25"/>
        <v>23.41628</v>
      </c>
      <c r="K35" s="24">
        <f>G35*1.144</f>
        <v>49.560619679999988</v>
      </c>
      <c r="L35" s="24">
        <f t="shared" ref="L35:M35" si="26">H35*1.144</f>
        <v>36.166507519999996</v>
      </c>
      <c r="M35" s="24">
        <f t="shared" si="26"/>
        <v>26.788224319999998</v>
      </c>
    </row>
    <row r="36" spans="1:13">
      <c r="B36" s="46"/>
      <c r="C36" s="39"/>
      <c r="D36" s="39"/>
      <c r="E36" s="39"/>
    </row>
    <row r="37" spans="1:13">
      <c r="A37" s="98" t="s">
        <v>56</v>
      </c>
      <c r="B37" s="89" t="s">
        <v>78</v>
      </c>
      <c r="C37" s="99">
        <v>34.56</v>
      </c>
      <c r="D37" s="100"/>
      <c r="E37" s="101"/>
      <c r="G37" s="67">
        <f>C37*1.051</f>
        <v>36.322560000000003</v>
      </c>
      <c r="H37" s="68"/>
      <c r="I37" s="69"/>
      <c r="K37" s="67">
        <f>G37*1.144</f>
        <v>41.553008640000002</v>
      </c>
      <c r="L37" s="68"/>
      <c r="M37" s="69"/>
    </row>
    <row r="38" spans="1:13">
      <c r="A38" s="92"/>
      <c r="B38" s="90"/>
      <c r="C38" s="102"/>
      <c r="D38" s="103"/>
      <c r="E38" s="104"/>
      <c r="G38" s="70"/>
      <c r="H38" s="71"/>
      <c r="I38" s="72"/>
      <c r="K38" s="70"/>
      <c r="L38" s="71"/>
      <c r="M38" s="72"/>
    </row>
    <row r="39" spans="1:13">
      <c r="B39" s="46"/>
      <c r="C39" s="46"/>
      <c r="D39" s="46"/>
      <c r="E39" s="46"/>
    </row>
    <row r="40" spans="1:13">
      <c r="A40" s="96" t="s">
        <v>57</v>
      </c>
      <c r="B40" s="105" t="s">
        <v>90</v>
      </c>
      <c r="C40" s="106"/>
      <c r="D40" s="106"/>
      <c r="E40" s="107"/>
    </row>
    <row r="41" spans="1:13" ht="14.25" customHeight="1">
      <c r="A41" s="96"/>
      <c r="B41" s="108"/>
      <c r="C41" s="109"/>
      <c r="D41" s="109"/>
      <c r="E41" s="110"/>
    </row>
    <row r="42" spans="1:13" ht="16.5" customHeight="1">
      <c r="A42" s="28"/>
      <c r="B42" s="47" t="s">
        <v>88</v>
      </c>
      <c r="C42" s="93">
        <v>34.56</v>
      </c>
      <c r="D42" s="94"/>
      <c r="E42" s="95"/>
      <c r="G42" s="73">
        <f>C42*1.051</f>
        <v>36.322560000000003</v>
      </c>
      <c r="H42" s="74"/>
      <c r="I42" s="75"/>
      <c r="K42" s="73">
        <f>G42*1.144</f>
        <v>41.553008640000002</v>
      </c>
      <c r="L42" s="74"/>
      <c r="M42" s="75"/>
    </row>
    <row r="43" spans="1:13" ht="16.5" customHeight="1">
      <c r="A43" s="28"/>
      <c r="B43" s="48" t="s">
        <v>89</v>
      </c>
      <c r="C43" s="93">
        <v>11.52</v>
      </c>
      <c r="D43" s="94"/>
      <c r="E43" s="95"/>
      <c r="G43" s="73">
        <f>C43*1.051</f>
        <v>12.107519999999999</v>
      </c>
      <c r="H43" s="74"/>
      <c r="I43" s="75"/>
      <c r="K43" s="73">
        <f>G43*1.144</f>
        <v>13.851002879999998</v>
      </c>
      <c r="L43" s="74"/>
      <c r="M43" s="75"/>
    </row>
    <row r="44" spans="1:13">
      <c r="B44" s="38"/>
      <c r="C44" s="39"/>
      <c r="D44" s="39"/>
      <c r="E44" s="39"/>
    </row>
    <row r="45" spans="1:13">
      <c r="A45" s="14" t="s">
        <v>59</v>
      </c>
      <c r="B45" s="39" t="s">
        <v>35</v>
      </c>
      <c r="C45" s="39"/>
      <c r="D45" s="39"/>
      <c r="E45" s="39"/>
    </row>
    <row r="46" spans="1:13" ht="26.25" customHeight="1">
      <c r="A46" s="1" t="s">
        <v>1</v>
      </c>
      <c r="B46" s="44" t="s">
        <v>36</v>
      </c>
      <c r="C46" s="41">
        <v>24.85</v>
      </c>
      <c r="D46" s="41">
        <v>24.85</v>
      </c>
      <c r="E46" s="41">
        <v>24.85</v>
      </c>
      <c r="G46" s="24">
        <f>C46*1.051</f>
        <v>26.117349999999998</v>
      </c>
      <c r="H46" s="24">
        <f t="shared" ref="H46:I46" si="27">D46*1.051</f>
        <v>26.117349999999998</v>
      </c>
      <c r="I46" s="24">
        <f t="shared" si="27"/>
        <v>26.117349999999998</v>
      </c>
      <c r="K46" s="24">
        <f>G46*1.144</f>
        <v>29.878248399999997</v>
      </c>
      <c r="L46" s="24">
        <f t="shared" ref="L46:M46" si="28">H46*1.144</f>
        <v>29.878248399999997</v>
      </c>
      <c r="M46" s="24">
        <f t="shared" si="28"/>
        <v>29.878248399999997</v>
      </c>
    </row>
    <row r="47" spans="1:13" ht="23.25" customHeight="1">
      <c r="A47" s="1" t="s">
        <v>8</v>
      </c>
      <c r="B47" s="44" t="s">
        <v>37</v>
      </c>
      <c r="C47" s="41">
        <v>20.64</v>
      </c>
      <c r="D47" s="41">
        <v>16.350000000000001</v>
      </c>
      <c r="E47" s="41">
        <v>11.75</v>
      </c>
      <c r="G47" s="24">
        <f t="shared" ref="G47:G51" si="29">C47*1.051</f>
        <v>21.692640000000001</v>
      </c>
      <c r="H47" s="24">
        <f t="shared" ref="H47:H49" si="30">D47*1.051</f>
        <v>17.18385</v>
      </c>
      <c r="I47" s="24">
        <f t="shared" ref="I47:I49" si="31">E47*1.051</f>
        <v>12.34925</v>
      </c>
      <c r="K47" s="24">
        <f t="shared" ref="K47:K51" si="32">G47*1.144</f>
        <v>24.816380159999998</v>
      </c>
      <c r="L47" s="24">
        <f t="shared" ref="L47:L49" si="33">H47*1.144</f>
        <v>19.658324399999998</v>
      </c>
      <c r="M47" s="24">
        <f t="shared" ref="M47:M49" si="34">I47*1.144</f>
        <v>14.127541999999998</v>
      </c>
    </row>
    <row r="48" spans="1:13" ht="27" customHeight="1">
      <c r="A48" s="1" t="s">
        <v>9</v>
      </c>
      <c r="B48" s="44" t="s">
        <v>38</v>
      </c>
      <c r="C48" s="41">
        <v>23.89</v>
      </c>
      <c r="D48" s="41">
        <v>19.66</v>
      </c>
      <c r="E48" s="41">
        <v>15.03</v>
      </c>
      <c r="G48" s="24">
        <f t="shared" si="29"/>
        <v>25.10839</v>
      </c>
      <c r="H48" s="24">
        <f t="shared" si="30"/>
        <v>20.662659999999999</v>
      </c>
      <c r="I48" s="24">
        <f t="shared" si="31"/>
        <v>15.796529999999999</v>
      </c>
      <c r="K48" s="24">
        <f t="shared" si="32"/>
        <v>28.723998159999997</v>
      </c>
      <c r="L48" s="24">
        <f t="shared" si="33"/>
        <v>23.638083039999998</v>
      </c>
      <c r="M48" s="24">
        <f t="shared" si="34"/>
        <v>18.071230319999998</v>
      </c>
    </row>
    <row r="49" spans="1:13" ht="26.25" customHeight="1">
      <c r="A49" s="1" t="s">
        <v>10</v>
      </c>
      <c r="B49" s="44" t="s">
        <v>39</v>
      </c>
      <c r="C49" s="41">
        <v>14.56</v>
      </c>
      <c r="D49" s="41">
        <v>12.5</v>
      </c>
      <c r="E49" s="41">
        <v>6.58</v>
      </c>
      <c r="G49" s="24">
        <f t="shared" si="29"/>
        <v>15.30256</v>
      </c>
      <c r="H49" s="24">
        <f t="shared" si="30"/>
        <v>13.137499999999999</v>
      </c>
      <c r="I49" s="24">
        <f t="shared" si="31"/>
        <v>6.9155799999999994</v>
      </c>
      <c r="K49" s="24">
        <f t="shared" si="32"/>
        <v>17.506128639999996</v>
      </c>
      <c r="L49" s="24">
        <f t="shared" si="33"/>
        <v>15.029299999999997</v>
      </c>
      <c r="M49" s="24">
        <f t="shared" si="34"/>
        <v>7.9114235199999987</v>
      </c>
    </row>
    <row r="50" spans="1:13" ht="49.5" customHeight="1">
      <c r="A50" s="1" t="s">
        <v>11</v>
      </c>
      <c r="B50" s="43" t="s">
        <v>40</v>
      </c>
      <c r="C50" s="82" t="s">
        <v>41</v>
      </c>
      <c r="D50" s="83"/>
      <c r="E50" s="84"/>
      <c r="G50" s="60" t="s">
        <v>41</v>
      </c>
      <c r="H50" s="61"/>
      <c r="I50" s="62"/>
      <c r="K50" s="60" t="s">
        <v>41</v>
      </c>
      <c r="L50" s="61"/>
      <c r="M50" s="62"/>
    </row>
    <row r="51" spans="1:13" ht="30">
      <c r="A51" s="1" t="s">
        <v>30</v>
      </c>
      <c r="B51" s="43" t="s">
        <v>42</v>
      </c>
      <c r="C51" s="41">
        <v>16.03</v>
      </c>
      <c r="D51" s="41">
        <v>12.76</v>
      </c>
      <c r="E51" s="41">
        <v>6.83</v>
      </c>
      <c r="G51" s="24">
        <f t="shared" si="29"/>
        <v>16.847529999999999</v>
      </c>
      <c r="H51" s="24">
        <f t="shared" ref="H51" si="35">D51*1.051</f>
        <v>13.41076</v>
      </c>
      <c r="I51" s="24">
        <f t="shared" ref="I51" si="36">E51*1.051</f>
        <v>7.1783299999999999</v>
      </c>
      <c r="K51" s="24">
        <f t="shared" si="32"/>
        <v>19.273574319999998</v>
      </c>
      <c r="L51" s="24">
        <f t="shared" ref="L51" si="37">H51*1.144</f>
        <v>15.341909439999998</v>
      </c>
      <c r="M51" s="24">
        <f t="shared" ref="M51" si="38">I51*1.144</f>
        <v>8.2120095199999987</v>
      </c>
    </row>
    <row r="52" spans="1:13" ht="45">
      <c r="A52" s="1" t="s">
        <v>32</v>
      </c>
      <c r="B52" s="43" t="s">
        <v>43</v>
      </c>
      <c r="C52" s="41">
        <v>6.58</v>
      </c>
      <c r="D52" s="41">
        <v>6.58</v>
      </c>
      <c r="E52" s="41">
        <v>6.58</v>
      </c>
      <c r="G52" s="24">
        <f t="shared" ref="G52:G58" si="39">C52*1.051</f>
        <v>6.9155799999999994</v>
      </c>
      <c r="H52" s="24">
        <f t="shared" ref="H52:H58" si="40">D52*1.051</f>
        <v>6.9155799999999994</v>
      </c>
      <c r="I52" s="24">
        <f t="shared" ref="I52:I58" si="41">E52*1.051</f>
        <v>6.9155799999999994</v>
      </c>
      <c r="K52" s="24">
        <f t="shared" ref="K52:K58" si="42">G52*1.144</f>
        <v>7.9114235199999987</v>
      </c>
      <c r="L52" s="24">
        <f t="shared" ref="L52:L58" si="43">H52*1.144</f>
        <v>7.9114235199999987</v>
      </c>
      <c r="M52" s="24">
        <f t="shared" ref="M52:M58" si="44">I52*1.144</f>
        <v>7.9114235199999987</v>
      </c>
    </row>
    <row r="53" spans="1:13" ht="30">
      <c r="A53" s="1" t="s">
        <v>44</v>
      </c>
      <c r="B53" s="43" t="s">
        <v>46</v>
      </c>
      <c r="C53" s="41">
        <v>6.58</v>
      </c>
      <c r="D53" s="41">
        <v>6.58</v>
      </c>
      <c r="E53" s="41">
        <v>6.58</v>
      </c>
      <c r="G53" s="24">
        <f t="shared" si="39"/>
        <v>6.9155799999999994</v>
      </c>
      <c r="H53" s="24">
        <f t="shared" si="40"/>
        <v>6.9155799999999994</v>
      </c>
      <c r="I53" s="24">
        <f t="shared" si="41"/>
        <v>6.9155799999999994</v>
      </c>
      <c r="K53" s="24">
        <f t="shared" si="42"/>
        <v>7.9114235199999987</v>
      </c>
      <c r="L53" s="24">
        <f t="shared" si="43"/>
        <v>7.9114235199999987</v>
      </c>
      <c r="M53" s="24">
        <f t="shared" si="44"/>
        <v>7.9114235199999987</v>
      </c>
    </row>
    <row r="54" spans="1:13" ht="59.25" customHeight="1">
      <c r="A54" s="76" t="s">
        <v>45</v>
      </c>
      <c r="B54" s="49" t="s">
        <v>98</v>
      </c>
      <c r="C54" s="41"/>
      <c r="D54" s="41"/>
      <c r="E54" s="41"/>
      <c r="G54" s="24"/>
      <c r="H54" s="24"/>
      <c r="I54" s="24"/>
      <c r="K54" s="24"/>
      <c r="L54" s="24"/>
      <c r="M54" s="24"/>
    </row>
    <row r="55" spans="1:13">
      <c r="A55" s="77"/>
      <c r="B55" s="50" t="s">
        <v>47</v>
      </c>
      <c r="C55" s="41">
        <v>6.58</v>
      </c>
      <c r="D55" s="41">
        <v>6.58</v>
      </c>
      <c r="E55" s="41">
        <v>6.58</v>
      </c>
      <c r="G55" s="24">
        <f t="shared" si="39"/>
        <v>6.9155799999999994</v>
      </c>
      <c r="H55" s="24">
        <f t="shared" si="40"/>
        <v>6.9155799999999994</v>
      </c>
      <c r="I55" s="24">
        <f t="shared" si="41"/>
        <v>6.9155799999999994</v>
      </c>
      <c r="K55" s="24">
        <f t="shared" si="42"/>
        <v>7.9114235199999987</v>
      </c>
      <c r="L55" s="24">
        <f t="shared" si="43"/>
        <v>7.9114235199999987</v>
      </c>
      <c r="M55" s="24">
        <f t="shared" si="44"/>
        <v>7.9114235199999987</v>
      </c>
    </row>
    <row r="56" spans="1:13">
      <c r="A56" s="78"/>
      <c r="B56" s="51" t="s">
        <v>48</v>
      </c>
      <c r="C56" s="41">
        <v>16.489999999999998</v>
      </c>
      <c r="D56" s="41">
        <v>12.55</v>
      </c>
      <c r="E56" s="41">
        <v>6.63</v>
      </c>
      <c r="G56" s="24">
        <f t="shared" si="39"/>
        <v>17.330989999999996</v>
      </c>
      <c r="H56" s="24">
        <f t="shared" si="40"/>
        <v>13.190049999999999</v>
      </c>
      <c r="I56" s="24">
        <f t="shared" si="41"/>
        <v>6.9681299999999995</v>
      </c>
      <c r="K56" s="24">
        <f t="shared" si="42"/>
        <v>19.826652559999996</v>
      </c>
      <c r="L56" s="24">
        <f t="shared" si="43"/>
        <v>15.089417199999998</v>
      </c>
      <c r="M56" s="24">
        <f t="shared" si="44"/>
        <v>7.9715407199999984</v>
      </c>
    </row>
    <row r="57" spans="1:13" ht="31.5" customHeight="1">
      <c r="A57" s="1" t="s">
        <v>49</v>
      </c>
      <c r="B57" s="43" t="s">
        <v>50</v>
      </c>
      <c r="C57" s="41">
        <v>6.58</v>
      </c>
      <c r="D57" s="41">
        <v>6.58</v>
      </c>
      <c r="E57" s="41">
        <v>6.58</v>
      </c>
      <c r="G57" s="24">
        <f t="shared" si="39"/>
        <v>6.9155799999999994</v>
      </c>
      <c r="H57" s="24">
        <f t="shared" si="40"/>
        <v>6.9155799999999994</v>
      </c>
      <c r="I57" s="24">
        <f t="shared" si="41"/>
        <v>6.9155799999999994</v>
      </c>
      <c r="K57" s="24">
        <f t="shared" si="42"/>
        <v>7.9114235199999987</v>
      </c>
      <c r="L57" s="24">
        <f t="shared" si="43"/>
        <v>7.9114235199999987</v>
      </c>
      <c r="M57" s="24">
        <f t="shared" si="44"/>
        <v>7.9114235199999987</v>
      </c>
    </row>
    <row r="58" spans="1:13" ht="60">
      <c r="A58" s="1" t="s">
        <v>51</v>
      </c>
      <c r="B58" s="43" t="s">
        <v>52</v>
      </c>
      <c r="C58" s="41">
        <v>6.58</v>
      </c>
      <c r="D58" s="41">
        <v>6.58</v>
      </c>
      <c r="E58" s="41">
        <v>6.58</v>
      </c>
      <c r="G58" s="24">
        <f t="shared" si="39"/>
        <v>6.9155799999999994</v>
      </c>
      <c r="H58" s="24">
        <f t="shared" si="40"/>
        <v>6.9155799999999994</v>
      </c>
      <c r="I58" s="24">
        <f t="shared" si="41"/>
        <v>6.9155799999999994</v>
      </c>
      <c r="K58" s="24">
        <f t="shared" si="42"/>
        <v>7.9114235199999987</v>
      </c>
      <c r="L58" s="24">
        <f t="shared" si="43"/>
        <v>7.9114235199999987</v>
      </c>
      <c r="M58" s="24">
        <f t="shared" si="44"/>
        <v>7.9114235199999987</v>
      </c>
    </row>
    <row r="59" spans="1:13">
      <c r="B59" s="38"/>
      <c r="C59" s="38"/>
      <c r="D59" s="38"/>
      <c r="E59" s="38"/>
    </row>
    <row r="60" spans="1:13">
      <c r="A60" s="14" t="s">
        <v>64</v>
      </c>
      <c r="B60" s="39" t="s">
        <v>53</v>
      </c>
      <c r="C60" s="38"/>
      <c r="D60" s="38"/>
      <c r="E60" s="38"/>
    </row>
    <row r="61" spans="1:13" ht="34.5" customHeight="1">
      <c r="A61" s="1"/>
      <c r="B61" s="52" t="s">
        <v>54</v>
      </c>
      <c r="C61" s="79" t="s">
        <v>55</v>
      </c>
      <c r="D61" s="80"/>
      <c r="E61" s="81"/>
      <c r="G61" s="60" t="s">
        <v>55</v>
      </c>
      <c r="H61" s="61"/>
      <c r="I61" s="62"/>
      <c r="K61" s="60" t="s">
        <v>55</v>
      </c>
      <c r="L61" s="61"/>
      <c r="M61" s="62"/>
    </row>
    <row r="62" spans="1:13">
      <c r="B62" s="38"/>
      <c r="C62" s="38"/>
      <c r="D62" s="38"/>
      <c r="E62" s="38"/>
    </row>
    <row r="63" spans="1:13">
      <c r="A63" s="14" t="s">
        <v>68</v>
      </c>
      <c r="B63" s="39" t="s">
        <v>82</v>
      </c>
      <c r="C63" s="38"/>
      <c r="D63" s="38"/>
      <c r="E63" s="38"/>
    </row>
    <row r="64" spans="1:13" ht="33.75" customHeight="1">
      <c r="A64" s="1"/>
      <c r="B64" s="43" t="s">
        <v>54</v>
      </c>
      <c r="C64" s="79" t="s">
        <v>58</v>
      </c>
      <c r="D64" s="80"/>
      <c r="E64" s="81"/>
      <c r="G64" s="60" t="s">
        <v>58</v>
      </c>
      <c r="H64" s="61"/>
      <c r="I64" s="62"/>
      <c r="K64" s="60" t="s">
        <v>58</v>
      </c>
      <c r="L64" s="61"/>
      <c r="M64" s="62"/>
    </row>
    <row r="65" spans="1:13" ht="15.75" customHeight="1">
      <c r="B65" s="53"/>
      <c r="C65" s="54"/>
      <c r="D65" s="54"/>
      <c r="E65" s="54"/>
    </row>
    <row r="66" spans="1:13" ht="28.5" customHeight="1">
      <c r="A66" s="27" t="s">
        <v>71</v>
      </c>
      <c r="B66" s="55" t="s">
        <v>86</v>
      </c>
      <c r="C66" s="41">
        <v>15.6</v>
      </c>
      <c r="D66" s="41">
        <v>13.03</v>
      </c>
      <c r="E66" s="41">
        <v>7.12</v>
      </c>
      <c r="G66" s="24">
        <f t="shared" ref="G66" si="45">C66*1.051</f>
        <v>16.395599999999998</v>
      </c>
      <c r="H66" s="24">
        <f t="shared" ref="H66" si="46">D66*1.051</f>
        <v>13.694529999999999</v>
      </c>
      <c r="I66" s="24">
        <f t="shared" ref="I66" si="47">E66*1.051</f>
        <v>7.4831199999999995</v>
      </c>
      <c r="K66" s="24">
        <f t="shared" ref="K66" si="48">G66*1.144</f>
        <v>18.756566399999997</v>
      </c>
      <c r="L66" s="24">
        <f t="shared" ref="L66" si="49">H66*1.144</f>
        <v>15.666542319999998</v>
      </c>
      <c r="M66" s="24">
        <f t="shared" ref="M66" si="50">I66*1.144</f>
        <v>8.5606892799999983</v>
      </c>
    </row>
    <row r="67" spans="1:13" ht="13.5" customHeight="1">
      <c r="B67" s="53"/>
      <c r="C67" s="39"/>
      <c r="D67" s="39"/>
      <c r="E67" s="39"/>
    </row>
    <row r="68" spans="1:13">
      <c r="A68" s="14" t="s">
        <v>79</v>
      </c>
      <c r="B68" s="39" t="s">
        <v>60</v>
      </c>
      <c r="C68" s="39"/>
      <c r="D68" s="39"/>
      <c r="E68" s="39"/>
    </row>
    <row r="69" spans="1:13" ht="21" customHeight="1">
      <c r="A69" s="1" t="s">
        <v>1</v>
      </c>
      <c r="B69" s="44" t="s">
        <v>61</v>
      </c>
      <c r="C69" s="41">
        <v>13.37</v>
      </c>
      <c r="D69" s="41">
        <v>10.81</v>
      </c>
      <c r="E69" s="41">
        <v>7.12</v>
      </c>
      <c r="G69" s="24">
        <f t="shared" ref="G69" si="51">C69*1.051</f>
        <v>14.051869999999997</v>
      </c>
      <c r="H69" s="24">
        <f t="shared" ref="H69" si="52">D69*1.051</f>
        <v>11.36131</v>
      </c>
      <c r="I69" s="24">
        <f t="shared" ref="I69" si="53">E69*1.051</f>
        <v>7.4831199999999995</v>
      </c>
      <c r="K69" s="24">
        <f t="shared" ref="K69" si="54">G69*1.144</f>
        <v>16.075339279999994</v>
      </c>
      <c r="L69" s="24">
        <f t="shared" ref="L69" si="55">H69*1.144</f>
        <v>12.997338639999999</v>
      </c>
      <c r="M69" s="24">
        <f t="shared" ref="M69" si="56">I69*1.144</f>
        <v>8.5606892799999983</v>
      </c>
    </row>
    <row r="70" spans="1:13" ht="49.5" customHeight="1">
      <c r="A70" s="1" t="s">
        <v>8</v>
      </c>
      <c r="B70" s="44" t="s">
        <v>62</v>
      </c>
      <c r="C70" s="79" t="s">
        <v>95</v>
      </c>
      <c r="D70" s="80"/>
      <c r="E70" s="81"/>
      <c r="G70" s="60" t="s">
        <v>95</v>
      </c>
      <c r="H70" s="61"/>
      <c r="I70" s="62"/>
      <c r="K70" s="60" t="s">
        <v>95</v>
      </c>
      <c r="L70" s="61"/>
      <c r="M70" s="62"/>
    </row>
    <row r="71" spans="1:13" ht="48.75" customHeight="1">
      <c r="A71" s="1" t="s">
        <v>9</v>
      </c>
      <c r="B71" s="44" t="s">
        <v>63</v>
      </c>
      <c r="C71" s="79" t="s">
        <v>94</v>
      </c>
      <c r="D71" s="80"/>
      <c r="E71" s="81"/>
      <c r="G71" s="60" t="s">
        <v>94</v>
      </c>
      <c r="H71" s="61"/>
      <c r="I71" s="62"/>
      <c r="K71" s="60" t="s">
        <v>94</v>
      </c>
      <c r="L71" s="61"/>
      <c r="M71" s="62"/>
    </row>
    <row r="72" spans="1:13" ht="48.75" customHeight="1">
      <c r="A72" s="1" t="s">
        <v>10</v>
      </c>
      <c r="B72" s="43" t="s">
        <v>91</v>
      </c>
      <c r="C72" s="79" t="s">
        <v>96</v>
      </c>
      <c r="D72" s="80"/>
      <c r="E72" s="81"/>
      <c r="G72" s="60" t="s">
        <v>96</v>
      </c>
      <c r="H72" s="61"/>
      <c r="I72" s="62"/>
      <c r="K72" s="60" t="s">
        <v>96</v>
      </c>
      <c r="L72" s="61"/>
      <c r="M72" s="62"/>
    </row>
    <row r="73" spans="1:13">
      <c r="B73" s="38"/>
      <c r="C73" s="38"/>
      <c r="D73" s="38"/>
      <c r="E73" s="38"/>
    </row>
    <row r="74" spans="1:13">
      <c r="A74" s="14" t="s">
        <v>80</v>
      </c>
      <c r="B74" s="39" t="s">
        <v>65</v>
      </c>
      <c r="C74" s="38"/>
      <c r="D74" s="38"/>
      <c r="E74" s="38"/>
    </row>
    <row r="75" spans="1:13" ht="23.25" customHeight="1">
      <c r="A75" s="1" t="s">
        <v>1</v>
      </c>
      <c r="B75" s="44" t="s">
        <v>66</v>
      </c>
      <c r="C75" s="41">
        <v>9.27</v>
      </c>
      <c r="D75" s="41">
        <v>9.27</v>
      </c>
      <c r="E75" s="41">
        <v>9.27</v>
      </c>
      <c r="G75" s="24">
        <f t="shared" ref="G75" si="57">C75*1.051</f>
        <v>9.7427699999999984</v>
      </c>
      <c r="H75" s="24">
        <f t="shared" ref="H75" si="58">D75*1.051</f>
        <v>9.7427699999999984</v>
      </c>
      <c r="I75" s="24">
        <f t="shared" ref="I75" si="59">E75*1.051</f>
        <v>9.7427699999999984</v>
      </c>
      <c r="K75" s="24">
        <f t="shared" ref="K75" si="60">G75*1.144</f>
        <v>11.145728879999997</v>
      </c>
      <c r="L75" s="24">
        <f t="shared" ref="L75" si="61">H75*1.144</f>
        <v>11.145728879999997</v>
      </c>
      <c r="M75" s="24">
        <f t="shared" ref="M75" si="62">I75*1.144</f>
        <v>11.145728879999997</v>
      </c>
    </row>
    <row r="76" spans="1:13" ht="23.25" customHeight="1">
      <c r="A76" s="1" t="s">
        <v>8</v>
      </c>
      <c r="B76" s="44" t="s">
        <v>67</v>
      </c>
      <c r="C76" s="41">
        <v>7.57</v>
      </c>
      <c r="D76" s="41">
        <v>7.57</v>
      </c>
      <c r="E76" s="41">
        <v>7.57</v>
      </c>
      <c r="G76" s="24">
        <f t="shared" ref="G76" si="63">C76*1.051</f>
        <v>7.9560699999999995</v>
      </c>
      <c r="H76" s="24">
        <f t="shared" ref="H76" si="64">D76*1.051</f>
        <v>7.9560699999999995</v>
      </c>
      <c r="I76" s="24">
        <f t="shared" ref="I76" si="65">E76*1.051</f>
        <v>7.9560699999999995</v>
      </c>
      <c r="K76" s="24">
        <f t="shared" ref="K76" si="66">G76*1.144</f>
        <v>9.1017440799999996</v>
      </c>
      <c r="L76" s="24">
        <f t="shared" ref="L76" si="67">H76*1.144</f>
        <v>9.1017440799999996</v>
      </c>
      <c r="M76" s="24">
        <f t="shared" ref="M76" si="68">I76*1.144</f>
        <v>9.1017440799999996</v>
      </c>
    </row>
    <row r="77" spans="1:13">
      <c r="B77" s="38"/>
      <c r="C77" s="38"/>
      <c r="D77" s="38"/>
      <c r="E77" s="38"/>
    </row>
    <row r="78" spans="1:13">
      <c r="A78" s="14" t="s">
        <v>81</v>
      </c>
      <c r="B78" s="38"/>
      <c r="C78" s="38"/>
      <c r="D78" s="38"/>
      <c r="E78" s="38"/>
    </row>
    <row r="79" spans="1:13" ht="65.25" customHeight="1">
      <c r="A79" s="1"/>
      <c r="B79" s="43" t="s">
        <v>69</v>
      </c>
      <c r="C79" s="79" t="s">
        <v>70</v>
      </c>
      <c r="D79" s="80"/>
      <c r="E79" s="81"/>
      <c r="G79" s="60" t="s">
        <v>70</v>
      </c>
      <c r="H79" s="61"/>
      <c r="I79" s="62"/>
      <c r="K79" s="60" t="s">
        <v>70</v>
      </c>
      <c r="L79" s="61"/>
      <c r="M79" s="62"/>
    </row>
    <row r="80" spans="1:13">
      <c r="B80" s="38"/>
      <c r="C80" s="38"/>
      <c r="D80" s="38"/>
      <c r="E80" s="38"/>
    </row>
    <row r="81" spans="1:13">
      <c r="A81" s="14" t="s">
        <v>85</v>
      </c>
      <c r="B81" s="38"/>
      <c r="C81" s="38"/>
      <c r="D81" s="38"/>
      <c r="E81" s="38"/>
    </row>
    <row r="82" spans="1:13" ht="75" customHeight="1">
      <c r="A82" s="1"/>
      <c r="B82" s="43" t="s">
        <v>87</v>
      </c>
      <c r="C82" s="41">
        <v>6.58</v>
      </c>
      <c r="D82" s="41">
        <v>6.58</v>
      </c>
      <c r="E82" s="41">
        <v>6.58</v>
      </c>
      <c r="G82" s="24">
        <f t="shared" ref="G82" si="69">C82*1.051</f>
        <v>6.9155799999999994</v>
      </c>
      <c r="H82" s="24">
        <f t="shared" ref="H82" si="70">D82*1.051</f>
        <v>6.9155799999999994</v>
      </c>
      <c r="I82" s="24">
        <f t="shared" ref="I82" si="71">E82*1.051</f>
        <v>6.9155799999999994</v>
      </c>
      <c r="K82" s="24">
        <f t="shared" ref="K82" si="72">G82*1.144</f>
        <v>7.9114235199999987</v>
      </c>
      <c r="L82" s="24">
        <f t="shared" ref="L82" si="73">H82*1.144</f>
        <v>7.9114235199999987</v>
      </c>
      <c r="M82" s="24">
        <f t="shared" ref="M82" si="74">I82*1.144</f>
        <v>7.9114235199999987</v>
      </c>
    </row>
  </sheetData>
  <mergeCells count="50">
    <mergeCell ref="B7:E8"/>
    <mergeCell ref="C10:E10"/>
    <mergeCell ref="B34:B35"/>
    <mergeCell ref="D1:E1"/>
    <mergeCell ref="D2:E2"/>
    <mergeCell ref="D3:E3"/>
    <mergeCell ref="D4:E4"/>
    <mergeCell ref="C61:E61"/>
    <mergeCell ref="C64:E64"/>
    <mergeCell ref="C70:E70"/>
    <mergeCell ref="C71:E71"/>
    <mergeCell ref="C79:E79"/>
    <mergeCell ref="C72:E72"/>
    <mergeCell ref="G29:I29"/>
    <mergeCell ref="G37:I38"/>
    <mergeCell ref="G42:I42"/>
    <mergeCell ref="G43:I43"/>
    <mergeCell ref="A54:A56"/>
    <mergeCell ref="C29:E29"/>
    <mergeCell ref="C50:E50"/>
    <mergeCell ref="C42:E42"/>
    <mergeCell ref="C43:E43"/>
    <mergeCell ref="A34:A35"/>
    <mergeCell ref="B37:B38"/>
    <mergeCell ref="A37:A38"/>
    <mergeCell ref="C37:E38"/>
    <mergeCell ref="A40:A41"/>
    <mergeCell ref="B40:E41"/>
    <mergeCell ref="G72:I72"/>
    <mergeCell ref="G79:I79"/>
    <mergeCell ref="K10:M10"/>
    <mergeCell ref="K7:M8"/>
    <mergeCell ref="G7:I8"/>
    <mergeCell ref="K29:M29"/>
    <mergeCell ref="K37:M38"/>
    <mergeCell ref="K42:M42"/>
    <mergeCell ref="K43:M43"/>
    <mergeCell ref="K50:M50"/>
    <mergeCell ref="G50:I50"/>
    <mergeCell ref="G61:I61"/>
    <mergeCell ref="G64:I64"/>
    <mergeCell ref="G70:I70"/>
    <mergeCell ref="G71:I71"/>
    <mergeCell ref="G10:I10"/>
    <mergeCell ref="K79:M79"/>
    <mergeCell ref="K70:M70"/>
    <mergeCell ref="K71:M71"/>
    <mergeCell ref="K72:M72"/>
    <mergeCell ref="K61:M61"/>
    <mergeCell ref="K64:M64"/>
  </mergeCells>
  <pageMargins left="0.23622047244094491" right="0.23622047244094491" top="0.55118110236220474" bottom="0.55118110236220474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M10" sqref="M10"/>
    </sheetView>
  </sheetViews>
  <sheetFormatPr defaultRowHeight="15"/>
  <cols>
    <col min="1" max="1" width="4.85546875" customWidth="1"/>
    <col min="2" max="2" width="45.85546875" customWidth="1"/>
    <col min="3" max="3" width="11.140625" customWidth="1"/>
    <col min="4" max="4" width="11.5703125" customWidth="1"/>
    <col min="5" max="5" width="11.85546875" customWidth="1"/>
  </cols>
  <sheetData>
    <row r="3" spans="1:5" ht="15.75" thickBot="1"/>
    <row r="4" spans="1:5" ht="21" customHeight="1">
      <c r="A4" s="2" t="s">
        <v>0</v>
      </c>
      <c r="B4" s="10" t="s">
        <v>2</v>
      </c>
      <c r="C4" s="3" t="s">
        <v>4</v>
      </c>
      <c r="D4" s="3"/>
      <c r="E4" s="4"/>
    </row>
    <row r="5" spans="1:5" ht="20.25" customHeight="1">
      <c r="A5" s="5"/>
      <c r="B5" s="11" t="s">
        <v>3</v>
      </c>
      <c r="C5" s="1" t="s">
        <v>5</v>
      </c>
      <c r="D5" s="1" t="s">
        <v>6</v>
      </c>
      <c r="E5" s="6" t="s">
        <v>7</v>
      </c>
    </row>
    <row r="6" spans="1:5" ht="15.75" thickBot="1">
      <c r="A6" s="7" t="s">
        <v>1</v>
      </c>
      <c r="B6" s="8" t="s">
        <v>8</v>
      </c>
      <c r="C6" s="8" t="s">
        <v>9</v>
      </c>
      <c r="D6" s="8" t="s">
        <v>10</v>
      </c>
      <c r="E6" s="9" t="s">
        <v>11</v>
      </c>
    </row>
    <row r="8" spans="1:5">
      <c r="A8" t="s">
        <v>12</v>
      </c>
      <c r="B8" t="s">
        <v>13</v>
      </c>
    </row>
    <row r="9" spans="1:5" ht="29.25" customHeight="1">
      <c r="A9" s="1" t="s">
        <v>1</v>
      </c>
      <c r="B9" s="1" t="s">
        <v>14</v>
      </c>
      <c r="C9" s="12">
        <f>1.06*'stare stawki'!C15</f>
        <v>30.241800000000001</v>
      </c>
      <c r="D9" s="12">
        <f>1.06*'stare stawki'!D15</f>
        <v>23.224600000000002</v>
      </c>
      <c r="E9" s="12">
        <f>1.06*'stare stawki'!E15</f>
        <v>12.1052</v>
      </c>
    </row>
    <row r="10" spans="1:5" ht="29.25" customHeight="1">
      <c r="A10" s="1" t="s">
        <v>8</v>
      </c>
      <c r="B10" s="1" t="s">
        <v>15</v>
      </c>
      <c r="C10" s="12">
        <f>1.06*'stare stawki'!C16</f>
        <v>9.3173999999999992</v>
      </c>
      <c r="D10" s="12">
        <f>1.06*'stare stawki'!D16</f>
        <v>8.628400000000001</v>
      </c>
      <c r="E10" s="12">
        <f>1.06*'stare stawki'!E16</f>
        <v>7.5472000000000001</v>
      </c>
    </row>
    <row r="11" spans="1:5" ht="29.25" customHeight="1">
      <c r="A11" s="1" t="s">
        <v>9</v>
      </c>
      <c r="B11" s="1" t="s">
        <v>16</v>
      </c>
      <c r="C11" s="12">
        <f>1.06*'stare stawki'!C17</f>
        <v>30.241800000000001</v>
      </c>
      <c r="D11" s="12">
        <f>1.06*'stare stawki'!D17</f>
        <v>23.224600000000002</v>
      </c>
      <c r="E11" s="12">
        <f>1.06*'stare stawki'!E17</f>
        <v>12.1052</v>
      </c>
    </row>
    <row r="12" spans="1:5" ht="33.75" customHeight="1">
      <c r="A12" s="1" t="s">
        <v>10</v>
      </c>
      <c r="B12" s="13" t="s">
        <v>17</v>
      </c>
      <c r="C12" s="12">
        <f>1.06*'stare stawki'!C18</f>
        <v>7.5472000000000001</v>
      </c>
      <c r="D12" s="12">
        <f>1.06*'stare stawki'!D18</f>
        <v>7.5472000000000001</v>
      </c>
      <c r="E12" s="12">
        <f>1.06*'stare stawki'!E18</f>
        <v>7.5472000000000001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stare stawki</vt:lpstr>
      <vt:lpstr>nowe stawki</vt:lpstr>
      <vt:lpstr>Arkusz2</vt:lpstr>
      <vt:lpstr>Arkusz3</vt:lpstr>
      <vt:lpstr>'stare stawki'!Obszar_wydruku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Chumowicz</dc:creator>
  <cp:lastModifiedBy>ilukaszek</cp:lastModifiedBy>
  <cp:lastPrinted>2024-07-23T11:10:05Z</cp:lastPrinted>
  <dcterms:created xsi:type="dcterms:W3CDTF">2019-07-25T13:17:34Z</dcterms:created>
  <dcterms:modified xsi:type="dcterms:W3CDTF">2024-08-08T12:49:03Z</dcterms:modified>
</cp:coreProperties>
</file>