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tabRatio="500" activeTab="0"/>
  </bookViews>
  <sheets>
    <sheet name="RZiS 2022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<sst xmlns="http://schemas.openxmlformats.org/spreadsheetml/2006/main" count="106" uniqueCount="76">
  <si>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A</t>
  </si>
  <si>
    <t xml:space="preserve">Przychody netto ze sprzedaży i zrównane z nimi </t>
  </si>
  <si>
    <t>I</t>
  </si>
  <si>
    <t>Przychody netto ze sprzedaży produktów</t>
  </si>
  <si>
    <t>II</t>
  </si>
  <si>
    <t>Zmiana stanu produktów (zwiększenie- wartość dodatnia, zmniejszenie- wartość ujemna)</t>
  </si>
  <si>
    <t>III</t>
  </si>
  <si>
    <t>Koszty wytworzenia produktów na własne potrzeby jednostki</t>
  </si>
  <si>
    <t>IV</t>
  </si>
  <si>
    <t>Przychody netto ze sprzedaży towarów i materiałów</t>
  </si>
  <si>
    <t>V</t>
  </si>
  <si>
    <t>Dotacje podmiotowe organizatora</t>
  </si>
  <si>
    <t>VI</t>
  </si>
  <si>
    <t>Pozostałe dotacje i przychody na działalność podstawową</t>
  </si>
  <si>
    <t>B</t>
  </si>
  <si>
    <t>Koszty działalności operacyjnej</t>
  </si>
  <si>
    <t>Amortyzacja</t>
  </si>
  <si>
    <t>Zużycie materiałów i energii</t>
  </si>
  <si>
    <t>Usługi obce</t>
  </si>
  <si>
    <t>Wynagrodzenia</t>
  </si>
  <si>
    <t>VII</t>
  </si>
  <si>
    <t>Pozostałe koszty rodzajowe</t>
  </si>
  <si>
    <t>VIII</t>
  </si>
  <si>
    <t>Wartość sprzedanych towarów i materiałów</t>
  </si>
  <si>
    <t>C</t>
  </si>
  <si>
    <t>Zysk (Strata) ze sprzedaży  (A-B)</t>
  </si>
  <si>
    <t>D</t>
  </si>
  <si>
    <t>Pozostałe przychody operacyjne</t>
  </si>
  <si>
    <t>Zysk z tytułu rozchodu niefinansowych aktywów trwałych</t>
  </si>
  <si>
    <t>Dotacje</t>
  </si>
  <si>
    <t>Inne przychody operacyjne</t>
  </si>
  <si>
    <t>E</t>
  </si>
  <si>
    <t>Pozostałe koszty operacyjne</t>
  </si>
  <si>
    <t>Aktualizacja wartości aktywów niefinansowych</t>
  </si>
  <si>
    <t>Inne koszty operacyjne</t>
  </si>
  <si>
    <t>F</t>
  </si>
  <si>
    <t>Zysk (Strata) z działalności operacyjnej (C+D-E)</t>
  </si>
  <si>
    <t>G</t>
  </si>
  <si>
    <t xml:space="preserve">Przychody finansowe </t>
  </si>
  <si>
    <t>Inne</t>
  </si>
  <si>
    <t>H</t>
  </si>
  <si>
    <t>Koszty finansowe</t>
  </si>
  <si>
    <t>Zysk (Strata) z działalności gospodarczej (F+G-H)</t>
  </si>
  <si>
    <t>J</t>
  </si>
  <si>
    <t>Podatek dochodowy</t>
  </si>
  <si>
    <t>K</t>
  </si>
  <si>
    <t>Pozostałe obowiązkowe zmniejszenia zysku (zwiększenia straty)</t>
  </si>
  <si>
    <t>L</t>
  </si>
  <si>
    <t>Zysk (Strata) netto (I-J-K)</t>
  </si>
  <si>
    <t xml:space="preserve">                    Główny księgowy 
Centrum Usług Wspólnych Miasta Tychy</t>
  </si>
  <si>
    <t>Dyrektor 
Centrum Usług Wspólnych Miasta Tychy</t>
  </si>
  <si>
    <t>..........................................</t>
  </si>
  <si>
    <t>dane za bieżący rok obrotowy 2021</t>
  </si>
  <si>
    <t>dane za bieżący rok obrotowy 2022</t>
  </si>
  <si>
    <t>RACHUNEK ZYSKÓW I STRAT
sporządzony za okres od 1 stycznia do 31 grudnia 2022 r.
(wariant porównawczy)</t>
  </si>
  <si>
    <r>
      <t xml:space="preserve">Teatr Mały w Tychach
</t>
    </r>
    <r>
      <rPr>
        <sz val="11"/>
        <rFont val="Arial"/>
        <family val="2"/>
      </rPr>
      <t>ul. Ks. Kard. Augusta Hlonda 1
43-100 Tychy</t>
    </r>
  </si>
  <si>
    <t>od jednostek powiązanych</t>
  </si>
  <si>
    <t>Podatki i opłaty, w tym:</t>
  </si>
  <si>
    <t>podatek akcyzowy</t>
  </si>
  <si>
    <t>Ubezpieczenia społeczne i inne świadczenia, w tym:</t>
  </si>
  <si>
    <t>emerytalne</t>
  </si>
  <si>
    <t>Strata z tytułu rozchodu niefinansowych aktywów trwałych</t>
  </si>
  <si>
    <t>Dywidendy i udziały w zyskach, w tym:</t>
  </si>
  <si>
    <t>a)</t>
  </si>
  <si>
    <t>od jednostek powiązanych, w tym:</t>
  </si>
  <si>
    <t>w których jednostka posiada zaangażowanie w kapitale</t>
  </si>
  <si>
    <t>b)</t>
  </si>
  <si>
    <t>od jednostek pozostalych, w tym:</t>
  </si>
  <si>
    <t>Odsetki, w tym:</t>
  </si>
  <si>
    <t>w jednostkach powiązanych</t>
  </si>
  <si>
    <t>Aktualizacja wartości aktywów finansowych</t>
  </si>
  <si>
    <t>dla jednostek powiązanych</t>
  </si>
  <si>
    <t>Strata z tytułu rozchodu aktywów finansowych, w tym:</t>
  </si>
  <si>
    <t>Zysk z tytułu rozchodu aktywów finansowych, w tym:</t>
  </si>
  <si>
    <t>..........................................                       24-03-2023</t>
  </si>
  <si>
    <t>Załącznik Nr 2
do Zarządzenia Nr 0050/105/23
Prezydenta Miasta Tychy
z dnia 24 marca 2023 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</si>
</sst>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A59" sqref="A1:D59"/>
    </sheetView>
  </sheetViews>
  <sheetFormatPr defaultColWidth="9.00390625" defaultRowHeight="12.75"/>
  <cols>
    <col min="1" max="1" width="3.75390625" style="1" customWidth="1"/>
    <col min="2" max="2" width="55.75390625" style="2" customWidth="1"/>
    <col min="3" max="4" width="20.75390625" style="3" customWidth="1"/>
    <col min="5" max="5" width="9.125" style="2" customWidth="1"/>
    <col min="6" max="6" width="28.75390625" style="2" customWidth="1"/>
    <col min="7" max="7" width="9.125" style="2" customWidth="1"/>
    <col min="8" max="8" width="11.75390625" style="2" bestFit="1" customWidth="1"/>
    <col min="9" max="16384" width="9.125" style="2" customWidth="1"/>
  </cols>
  <sheetData>
    <row r="1" spans="1:4" ht="47.25" customHeight="1" thickBot="1">
      <c r="A1" s="39" t="s">
        <v>55</v>
      </c>
      <c r="B1" s="39"/>
      <c r="C1" s="40" t="s">
        <v>75</v>
      </c>
      <c r="D1" s="40"/>
    </row>
    <row r="2" spans="1:4" ht="63" customHeight="1" thickBot="1">
      <c r="A2" s="45" t="s">
        <v>54</v>
      </c>
      <c r="B2" s="46"/>
      <c r="C2" s="46"/>
      <c r="D2" s="47"/>
    </row>
    <row r="3" spans="1:8" ht="29.25" customHeight="1" thickBot="1">
      <c r="A3" s="25"/>
      <c r="B3" s="26"/>
      <c r="C3" s="27" t="s">
        <v>52</v>
      </c>
      <c r="D3" s="28" t="s">
        <v>53</v>
      </c>
      <c r="F3" s="8"/>
      <c r="H3" s="8"/>
    </row>
    <row r="4" spans="1:8" ht="15" customHeight="1">
      <c r="A4" s="21" t="s">
        <v>0</v>
      </c>
      <c r="B4" s="22" t="s">
        <v>1</v>
      </c>
      <c r="C4" s="23">
        <f>SUM(C6:C11)</f>
        <v>3336330.7600000002</v>
      </c>
      <c r="D4" s="24">
        <f>SUM(D6:D11)</f>
        <v>4186802.4</v>
      </c>
      <c r="F4" s="8"/>
      <c r="H4" s="8"/>
    </row>
    <row r="5" spans="1:8" ht="15" customHeight="1">
      <c r="A5" s="29"/>
      <c r="B5" s="30" t="s">
        <v>56</v>
      </c>
      <c r="C5" s="31">
        <v>0</v>
      </c>
      <c r="D5" s="32">
        <v>0</v>
      </c>
      <c r="H5" s="8"/>
    </row>
    <row r="6" spans="1:4" ht="15" customHeight="1">
      <c r="A6" s="15" t="s">
        <v>2</v>
      </c>
      <c r="B6" s="11" t="s">
        <v>3</v>
      </c>
      <c r="C6" s="12">
        <v>362182.35</v>
      </c>
      <c r="D6" s="16">
        <v>696989.46</v>
      </c>
    </row>
    <row r="7" spans="1:6" ht="30" customHeight="1">
      <c r="A7" s="15" t="s">
        <v>4</v>
      </c>
      <c r="B7" s="11" t="s">
        <v>5</v>
      </c>
      <c r="C7" s="12">
        <v>0</v>
      </c>
      <c r="D7" s="16">
        <v>0</v>
      </c>
      <c r="F7" s="8"/>
    </row>
    <row r="8" spans="1:4" ht="15" customHeight="1">
      <c r="A8" s="15" t="s">
        <v>6</v>
      </c>
      <c r="B8" s="11" t="s">
        <v>7</v>
      </c>
      <c r="C8" s="12">
        <v>0</v>
      </c>
      <c r="D8" s="16">
        <v>0</v>
      </c>
    </row>
    <row r="9" spans="1:4" ht="15" customHeight="1">
      <c r="A9" s="15" t="s">
        <v>8</v>
      </c>
      <c r="B9" s="11" t="s">
        <v>9</v>
      </c>
      <c r="C9" s="12">
        <v>0</v>
      </c>
      <c r="D9" s="16">
        <v>0</v>
      </c>
    </row>
    <row r="10" spans="1:6" ht="15" customHeight="1">
      <c r="A10" s="15" t="s">
        <v>10</v>
      </c>
      <c r="B10" s="11" t="s">
        <v>11</v>
      </c>
      <c r="C10" s="12">
        <v>2933148.41</v>
      </c>
      <c r="D10" s="16">
        <v>3310872.94</v>
      </c>
      <c r="F10" s="8"/>
    </row>
    <row r="11" spans="1:6" ht="15" customHeight="1">
      <c r="A11" s="15" t="s">
        <v>12</v>
      </c>
      <c r="B11" s="11" t="s">
        <v>13</v>
      </c>
      <c r="C11" s="12">
        <v>41000</v>
      </c>
      <c r="D11" s="16">
        <v>178940</v>
      </c>
      <c r="F11" s="8"/>
    </row>
    <row r="12" spans="1:4" ht="15" customHeight="1">
      <c r="A12" s="13" t="s">
        <v>14</v>
      </c>
      <c r="B12" s="9" t="s">
        <v>15</v>
      </c>
      <c r="C12" s="10">
        <f>C13+C14+C15+C16+C18+C19+C22+C21</f>
        <v>3409647.6599999997</v>
      </c>
      <c r="D12" s="14">
        <f>D13+D14+D15+D16+D18+D19+D22+D21</f>
        <v>4184418.5999999996</v>
      </c>
    </row>
    <row r="13" spans="1:4" ht="15" customHeight="1">
      <c r="A13" s="15" t="s">
        <v>2</v>
      </c>
      <c r="B13" s="11" t="s">
        <v>16</v>
      </c>
      <c r="C13" s="12">
        <v>94011.29</v>
      </c>
      <c r="D13" s="16">
        <v>92783.24</v>
      </c>
    </row>
    <row r="14" spans="1:4" ht="15" customHeight="1">
      <c r="A14" s="15" t="s">
        <v>4</v>
      </c>
      <c r="B14" s="11" t="s">
        <v>17</v>
      </c>
      <c r="C14" s="12">
        <v>318434.16</v>
      </c>
      <c r="D14" s="16">
        <v>356585.46</v>
      </c>
    </row>
    <row r="15" spans="1:6" ht="15" customHeight="1">
      <c r="A15" s="15" t="s">
        <v>6</v>
      </c>
      <c r="B15" s="11" t="s">
        <v>18</v>
      </c>
      <c r="C15" s="12">
        <v>1221353.04</v>
      </c>
      <c r="D15" s="16">
        <v>1466278.45</v>
      </c>
      <c r="F15" s="8"/>
    </row>
    <row r="16" spans="1:4" ht="15" customHeight="1">
      <c r="A16" s="15" t="s">
        <v>8</v>
      </c>
      <c r="B16" s="11" t="s">
        <v>57</v>
      </c>
      <c r="C16" s="12">
        <v>30019</v>
      </c>
      <c r="D16" s="16">
        <v>41538.6</v>
      </c>
    </row>
    <row r="17" spans="1:4" ht="15" customHeight="1">
      <c r="A17" s="33"/>
      <c r="B17" s="34" t="s">
        <v>58</v>
      </c>
      <c r="C17" s="35">
        <v>0</v>
      </c>
      <c r="D17" s="36">
        <v>0</v>
      </c>
    </row>
    <row r="18" spans="1:4" ht="15" customHeight="1">
      <c r="A18" s="15" t="s">
        <v>10</v>
      </c>
      <c r="B18" s="11" t="s">
        <v>19</v>
      </c>
      <c r="C18" s="12">
        <v>1428871.02</v>
      </c>
      <c r="D18" s="16">
        <v>1778097.39</v>
      </c>
    </row>
    <row r="19" spans="1:4" ht="15" customHeight="1">
      <c r="A19" s="15" t="s">
        <v>12</v>
      </c>
      <c r="B19" s="11" t="s">
        <v>59</v>
      </c>
      <c r="C19" s="12">
        <v>227132.92</v>
      </c>
      <c r="D19" s="16">
        <v>335791.57</v>
      </c>
    </row>
    <row r="20" spans="1:4" ht="15" customHeight="1">
      <c r="A20" s="33"/>
      <c r="B20" s="34" t="s">
        <v>60</v>
      </c>
      <c r="C20" s="37">
        <v>173850.61</v>
      </c>
      <c r="D20" s="36">
        <v>272976.76</v>
      </c>
    </row>
    <row r="21" spans="1:4" ht="15" customHeight="1">
      <c r="A21" s="15" t="s">
        <v>20</v>
      </c>
      <c r="B21" s="11" t="s">
        <v>21</v>
      </c>
      <c r="C21" s="12">
        <v>89826.23</v>
      </c>
      <c r="D21" s="16">
        <v>113343.89</v>
      </c>
    </row>
    <row r="22" spans="1:4" ht="15" customHeight="1">
      <c r="A22" s="15" t="s">
        <v>22</v>
      </c>
      <c r="B22" s="11" t="s">
        <v>23</v>
      </c>
      <c r="C22" s="12">
        <v>0</v>
      </c>
      <c r="D22" s="16">
        <v>0</v>
      </c>
    </row>
    <row r="23" spans="1:4" ht="15" customHeight="1">
      <c r="A23" s="13" t="s">
        <v>24</v>
      </c>
      <c r="B23" s="9" t="s">
        <v>25</v>
      </c>
      <c r="C23" s="10">
        <f>C4-C12</f>
        <v>-73316.89999999944</v>
      </c>
      <c r="D23" s="14">
        <f>D4-D12</f>
        <v>2383.8000000002794</v>
      </c>
    </row>
    <row r="24" spans="1:4" ht="15" customHeight="1">
      <c r="A24" s="13" t="s">
        <v>26</v>
      </c>
      <c r="B24" s="9" t="s">
        <v>27</v>
      </c>
      <c r="C24" s="10">
        <f>SUM(C25:C28)</f>
        <v>261647.84</v>
      </c>
      <c r="D24" s="14">
        <f>SUM(D25:D28)</f>
        <v>112276.07</v>
      </c>
    </row>
    <row r="25" spans="1:4" ht="15" customHeight="1">
      <c r="A25" s="15" t="s">
        <v>2</v>
      </c>
      <c r="B25" s="11" t="s">
        <v>28</v>
      </c>
      <c r="C25" s="12">
        <v>0</v>
      </c>
      <c r="D25" s="16">
        <v>0</v>
      </c>
    </row>
    <row r="26" spans="1:4" ht="15" customHeight="1">
      <c r="A26" s="15" t="s">
        <v>4</v>
      </c>
      <c r="B26" s="11" t="s">
        <v>29</v>
      </c>
      <c r="C26" s="12">
        <v>93471.19</v>
      </c>
      <c r="D26" s="16">
        <v>92783.24</v>
      </c>
    </row>
    <row r="27" spans="1:4" ht="15" customHeight="1">
      <c r="A27" s="15" t="s">
        <v>6</v>
      </c>
      <c r="B27" s="11" t="s">
        <v>33</v>
      </c>
      <c r="C27" s="12">
        <v>0</v>
      </c>
      <c r="D27" s="16">
        <v>0</v>
      </c>
    </row>
    <row r="28" spans="1:4" ht="15" customHeight="1">
      <c r="A28" s="15" t="s">
        <v>8</v>
      </c>
      <c r="B28" s="11" t="s">
        <v>30</v>
      </c>
      <c r="C28" s="12">
        <v>168176.65</v>
      </c>
      <c r="D28" s="16">
        <v>19492.83</v>
      </c>
    </row>
    <row r="29" spans="1:4" ht="15" customHeight="1">
      <c r="A29" s="13" t="s">
        <v>31</v>
      </c>
      <c r="B29" s="9" t="s">
        <v>32</v>
      </c>
      <c r="C29" s="10">
        <f>SUM(C30:C32)</f>
        <v>7656.55</v>
      </c>
      <c r="D29" s="14">
        <f>SUM(D30:D32)</f>
        <v>1624.38</v>
      </c>
    </row>
    <row r="30" spans="1:4" ht="15" customHeight="1">
      <c r="A30" s="15" t="s">
        <v>2</v>
      </c>
      <c r="B30" s="11" t="s">
        <v>61</v>
      </c>
      <c r="C30" s="12">
        <v>0</v>
      </c>
      <c r="D30" s="16">
        <v>0</v>
      </c>
    </row>
    <row r="31" spans="1:4" ht="15" customHeight="1">
      <c r="A31" s="15" t="s">
        <v>4</v>
      </c>
      <c r="B31" s="11" t="s">
        <v>33</v>
      </c>
      <c r="C31" s="12">
        <v>0</v>
      </c>
      <c r="D31" s="16">
        <v>0</v>
      </c>
    </row>
    <row r="32" spans="1:4" ht="15" customHeight="1">
      <c r="A32" s="15" t="s">
        <v>6</v>
      </c>
      <c r="B32" s="11" t="s">
        <v>34</v>
      </c>
      <c r="C32" s="12">
        <v>7656.55</v>
      </c>
      <c r="D32" s="16">
        <v>1624.38</v>
      </c>
    </row>
    <row r="33" spans="1:4" ht="15" customHeight="1">
      <c r="A33" s="13" t="s">
        <v>35</v>
      </c>
      <c r="B33" s="9" t="s">
        <v>36</v>
      </c>
      <c r="C33" s="10">
        <f>C23+C24-C29</f>
        <v>180674.39000000057</v>
      </c>
      <c r="D33" s="14">
        <f>D23+D24-D29</f>
        <v>113035.49000000028</v>
      </c>
    </row>
    <row r="34" spans="1:4" ht="15" customHeight="1">
      <c r="A34" s="13" t="s">
        <v>37</v>
      </c>
      <c r="B34" s="9" t="s">
        <v>38</v>
      </c>
      <c r="C34" s="10">
        <f>C35+C40+C42+C44+C45</f>
        <v>1399.64</v>
      </c>
      <c r="D34" s="14">
        <f>D35+D40+D42+D44+D45</f>
        <v>4529.0199999999995</v>
      </c>
    </row>
    <row r="35" spans="1:4" ht="15" customHeight="1">
      <c r="A35" s="15" t="s">
        <v>2</v>
      </c>
      <c r="B35" s="11" t="s">
        <v>62</v>
      </c>
      <c r="C35" s="12">
        <f>C36+C38</f>
        <v>0</v>
      </c>
      <c r="D35" s="12">
        <f>D36+D38</f>
        <v>0</v>
      </c>
    </row>
    <row r="36" spans="1:4" ht="15" customHeight="1">
      <c r="A36" s="15" t="s">
        <v>63</v>
      </c>
      <c r="B36" s="11" t="s">
        <v>64</v>
      </c>
      <c r="C36" s="12">
        <v>0</v>
      </c>
      <c r="D36" s="16">
        <v>0</v>
      </c>
    </row>
    <row r="37" spans="1:4" ht="15" customHeight="1">
      <c r="A37" s="33"/>
      <c r="B37" s="34" t="s">
        <v>65</v>
      </c>
      <c r="C37" s="35">
        <v>0</v>
      </c>
      <c r="D37" s="36">
        <v>0</v>
      </c>
    </row>
    <row r="38" spans="1:4" ht="15" customHeight="1">
      <c r="A38" s="15" t="s">
        <v>66</v>
      </c>
      <c r="B38" s="11" t="s">
        <v>67</v>
      </c>
      <c r="C38" s="12">
        <v>0</v>
      </c>
      <c r="D38" s="16">
        <v>0</v>
      </c>
    </row>
    <row r="39" spans="1:4" ht="15" customHeight="1">
      <c r="A39" s="33"/>
      <c r="B39" s="34" t="s">
        <v>65</v>
      </c>
      <c r="C39" s="35">
        <v>0</v>
      </c>
      <c r="D39" s="36">
        <v>0</v>
      </c>
    </row>
    <row r="40" spans="1:4" ht="15" customHeight="1">
      <c r="A40" s="15" t="s">
        <v>4</v>
      </c>
      <c r="B40" s="11" t="s">
        <v>68</v>
      </c>
      <c r="C40" s="12">
        <v>1399.64</v>
      </c>
      <c r="D40" s="16">
        <f>1951.21+2574.61</f>
        <v>4525.82</v>
      </c>
    </row>
    <row r="41" spans="1:4" ht="15" customHeight="1">
      <c r="A41" s="33"/>
      <c r="B41" s="34" t="s">
        <v>56</v>
      </c>
      <c r="C41" s="35">
        <v>0</v>
      </c>
      <c r="D41" s="36">
        <v>0</v>
      </c>
    </row>
    <row r="42" spans="1:4" ht="15" customHeight="1">
      <c r="A42" s="15" t="s">
        <v>6</v>
      </c>
      <c r="B42" s="11" t="s">
        <v>73</v>
      </c>
      <c r="C42" s="12">
        <v>0</v>
      </c>
      <c r="D42" s="16">
        <v>0</v>
      </c>
    </row>
    <row r="43" spans="1:4" ht="15" customHeight="1">
      <c r="A43" s="33"/>
      <c r="B43" s="34" t="s">
        <v>69</v>
      </c>
      <c r="C43" s="35">
        <v>0</v>
      </c>
      <c r="D43" s="36">
        <v>0</v>
      </c>
    </row>
    <row r="44" spans="1:4" ht="15" customHeight="1">
      <c r="A44" s="15" t="s">
        <v>8</v>
      </c>
      <c r="B44" s="11" t="s">
        <v>70</v>
      </c>
      <c r="C44" s="12">
        <v>0</v>
      </c>
      <c r="D44" s="16">
        <v>0</v>
      </c>
    </row>
    <row r="45" spans="1:4" ht="15" customHeight="1">
      <c r="A45" s="15" t="s">
        <v>10</v>
      </c>
      <c r="B45" s="11" t="s">
        <v>39</v>
      </c>
      <c r="C45" s="12">
        <v>0</v>
      </c>
      <c r="D45" s="16">
        <v>3.2</v>
      </c>
    </row>
    <row r="46" spans="1:4" ht="15" customHeight="1">
      <c r="A46" s="13" t="s">
        <v>40</v>
      </c>
      <c r="B46" s="9" t="s">
        <v>41</v>
      </c>
      <c r="C46" s="10">
        <f>C47+C49+C51+C52</f>
        <v>0</v>
      </c>
      <c r="D46" s="14">
        <f>D47+D49+D51+D52</f>
        <v>514.22</v>
      </c>
    </row>
    <row r="47" spans="1:4" ht="15" customHeight="1">
      <c r="A47" s="15" t="s">
        <v>2</v>
      </c>
      <c r="B47" s="11" t="s">
        <v>68</v>
      </c>
      <c r="C47" s="12">
        <v>0</v>
      </c>
      <c r="D47" s="16">
        <v>90.28</v>
      </c>
    </row>
    <row r="48" spans="1:4" ht="15" customHeight="1">
      <c r="A48" s="33"/>
      <c r="B48" s="34" t="s">
        <v>71</v>
      </c>
      <c r="C48" s="35">
        <v>0</v>
      </c>
      <c r="D48" s="36">
        <v>0</v>
      </c>
    </row>
    <row r="49" spans="1:4" ht="15" customHeight="1">
      <c r="A49" s="15" t="s">
        <v>4</v>
      </c>
      <c r="B49" s="11" t="s">
        <v>72</v>
      </c>
      <c r="C49" s="12">
        <v>0</v>
      </c>
      <c r="D49" s="16">
        <v>0</v>
      </c>
    </row>
    <row r="50" spans="1:4" ht="15" customHeight="1">
      <c r="A50" s="33"/>
      <c r="B50" s="34" t="s">
        <v>69</v>
      </c>
      <c r="C50" s="35">
        <v>0</v>
      </c>
      <c r="D50" s="36">
        <v>0</v>
      </c>
    </row>
    <row r="51" spans="1:4" ht="15" customHeight="1">
      <c r="A51" s="15" t="s">
        <v>6</v>
      </c>
      <c r="B51" s="11" t="s">
        <v>70</v>
      </c>
      <c r="C51" s="12">
        <v>0</v>
      </c>
      <c r="D51" s="16">
        <v>0</v>
      </c>
    </row>
    <row r="52" spans="1:4" ht="15" customHeight="1">
      <c r="A52" s="15" t="s">
        <v>8</v>
      </c>
      <c r="B52" s="11" t="s">
        <v>39</v>
      </c>
      <c r="C52" s="12">
        <v>0</v>
      </c>
      <c r="D52" s="16">
        <v>423.94</v>
      </c>
    </row>
    <row r="53" spans="1:4" ht="15" customHeight="1">
      <c r="A53" s="13" t="s">
        <v>2</v>
      </c>
      <c r="B53" s="9" t="s">
        <v>42</v>
      </c>
      <c r="C53" s="10">
        <f>C33+C34-C46</f>
        <v>182074.03000000058</v>
      </c>
      <c r="D53" s="14">
        <f>D33+D34-D46</f>
        <v>117050.29000000028</v>
      </c>
    </row>
    <row r="54" spans="1:4" ht="15" customHeight="1">
      <c r="A54" s="13" t="s">
        <v>43</v>
      </c>
      <c r="B54" s="9" t="s">
        <v>44</v>
      </c>
      <c r="C54" s="10"/>
      <c r="D54" s="14"/>
    </row>
    <row r="55" spans="1:6" ht="30" customHeight="1">
      <c r="A55" s="13" t="s">
        <v>45</v>
      </c>
      <c r="B55" s="9" t="s">
        <v>46</v>
      </c>
      <c r="C55" s="10"/>
      <c r="D55" s="14"/>
      <c r="F55" s="8"/>
    </row>
    <row r="56" spans="1:4" ht="15" customHeight="1" thickBot="1">
      <c r="A56" s="17" t="s">
        <v>47</v>
      </c>
      <c r="B56" s="18" t="s">
        <v>48</v>
      </c>
      <c r="C56" s="19">
        <f>C53-C54-C55</f>
        <v>182074.03000000058</v>
      </c>
      <c r="D56" s="20">
        <f>D53-D54-D55</f>
        <v>117050.29000000028</v>
      </c>
    </row>
    <row r="57" spans="1:4" ht="12.75">
      <c r="A57" s="4"/>
      <c r="B57" s="5"/>
      <c r="C57" s="6"/>
      <c r="D57" s="6"/>
    </row>
    <row r="58" spans="1:4" ht="27" customHeight="1">
      <c r="A58" s="43" t="s">
        <v>74</v>
      </c>
      <c r="B58" s="43"/>
      <c r="C58" s="41" t="s">
        <v>51</v>
      </c>
      <c r="D58" s="41"/>
    </row>
    <row r="59" spans="1:4" ht="27.75" customHeight="1">
      <c r="A59" s="44" t="s">
        <v>49</v>
      </c>
      <c r="B59" s="44"/>
      <c r="C59" s="42" t="s">
        <v>50</v>
      </c>
      <c r="D59" s="42"/>
    </row>
    <row r="60" ht="12.75">
      <c r="B60" s="7"/>
    </row>
    <row r="61" spans="1:2" ht="35.25" customHeight="1">
      <c r="A61" s="38"/>
      <c r="B61" s="38"/>
    </row>
  </sheetData>
  <sheetProtection selectLockedCells="1" selectUnlockedCells="1"/>
  <mergeCells count="8">
    <mergeCell ref="A61:B61"/>
    <mergeCell ref="A1:B1"/>
    <mergeCell ref="C1:D1"/>
    <mergeCell ref="C58:D58"/>
    <mergeCell ref="C59:D59"/>
    <mergeCell ref="A58:B58"/>
    <mergeCell ref="A59:B59"/>
    <mergeCell ref="A2:D2"/>
  </mergeCells>
  <printOptions/>
  <pageMargins left="0.39375" right="0.39375" top="0.19652777777777777" bottom="0.19652777777777777" header="0.5118055555555555" footer="0.511805555555555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Łukaszek</dc:creator>
  <cp:keywords/>
  <dc:description/>
  <cp:lastModifiedBy>ilukaszek</cp:lastModifiedBy>
  <cp:lastPrinted>2023-03-22T07:31:52Z</cp:lastPrinted>
  <dcterms:created xsi:type="dcterms:W3CDTF">2019-03-13T15:33:03Z</dcterms:created>
  <dcterms:modified xsi:type="dcterms:W3CDTF">2023-03-30T13:38:19Z</dcterms:modified>
  <cp:category/>
  <cp:version/>
  <cp:contentType/>
  <cp:contentStatus/>
</cp:coreProperties>
</file>